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.04.2021" sheetId="1" r:id="rId1"/>
    <sheet name="муниципальные служ" sheetId="2" r:id="rId2"/>
  </sheets>
  <definedNames>
    <definedName name="_xlnm.Print_Area" localSheetId="0">'01.04.2021'!$A$2:$E$106</definedName>
  </definedNames>
  <calcPr fullCalcOnLoad="1"/>
</workbook>
</file>

<file path=xl/sharedStrings.xml><?xml version="1.0" encoding="utf-8"?>
<sst xmlns="http://schemas.openxmlformats.org/spreadsheetml/2006/main" count="201" uniqueCount="184">
  <si>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</si>
  <si>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</si>
  <si>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</si>
  <si>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</si>
  <si>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</si>
  <si>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</si>
  <si>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</si>
  <si>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</si>
  <si>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</si>
  <si>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</si>
  <si>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</si>
  <si>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</si>
  <si>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</si>
  <si>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</si>
  <si>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</si>
  <si>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</si>
  <si>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</si>
  <si>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</si>
  <si>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</si>
  <si>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</si>
  <si>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</si>
  <si>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</si>
  <si>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</si>
  <si>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</si>
  <si>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</si>
  <si>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</si>
  <si>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</si>
  <si>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</si>
  <si>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</si>
  <si>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</si>
  <si>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</si>
  <si>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</si>
  <si>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</si>
  <si>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</si>
  <si>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</si>
  <si>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</si>
  <si>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</si>
  <si>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</si>
  <si>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</si>
  <si>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</si>
  <si>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</si>
  <si>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</si>
  <si>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</si>
  <si>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</si>
  <si>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</si>
  <si>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</si>
  <si>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</si>
  <si>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</si>
  <si>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</si>
  <si>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</si>
  <si>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</si>
  <si>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</si>
  <si>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</si>
  <si>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</si>
  <si>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</si>
  <si>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</si>
  <si>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</si>
  <si>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</si>
  <si>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</si>
  <si>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</si>
  <si>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</si>
  <si>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</si>
  <si>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</si>
  <si>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</si>
  <si>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</si>
  <si>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</si>
  <si>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</si>
  <si>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</si>
  <si>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</si>
  <si>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</si>
  <si>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</si>
  <si>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</si>
  <si>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</si>
  <si>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</si>
  <si>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</si>
  <si>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</si>
  <si>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</si>
  <si>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</si>
  <si>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</si>
  <si>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</si>
  <si>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</si>
  <si>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</si>
  <si>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</si>
  <si>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</si>
  <si>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</si>
  <si>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</si>
  <si>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</si>
  <si>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</si>
  <si>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</si>
  <si>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</si>
  <si>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</si>
  <si>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</si>
  <si>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</si>
  <si>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</si>
  <si>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</si>
  <si>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</si>
  <si>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</si>
  <si>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</si>
  <si>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</si>
  <si>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</si>
  <si>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</si>
  <si>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</si>
  <si>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</si>
  <si>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</si>
  <si>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</si>
  <si>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</si>
  <si>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</si>
  <si>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</si>
  <si>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</si>
  <si>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</si>
  <si>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</si>
  <si>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</si>
  <si>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</si>
  <si>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</si>
  <si>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</si>
  <si>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</si>
  <si>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</si>
  <si>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</si>
  <si>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</si>
  <si>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</si>
  <si>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</si>
  <si>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</si>
  <si>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</si>
  <si>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</si>
  <si>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</si>
  <si>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</si>
  <si>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</si>
  <si>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</si>
  <si>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</si>
  <si>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</si>
  <si>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</si>
  <si>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</si>
  <si>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</si>
  <si>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</si>
  <si>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</si>
  <si>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</si>
  <si>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</si>
  <si>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</si>
  <si>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</si>
  <si>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</si>
  <si>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</si>
  <si>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</si>
  <si>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</si>
  <si>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</si>
  <si>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</si>
  <si>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</si>
  <si>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</si>
  <si>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</si>
  <si>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</si>
  <si>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</si>
  <si>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</si>
  <si>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</si>
  <si>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</si>
  <si>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</si>
  <si>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</si>
  <si>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</si>
  <si>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</si>
  <si>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</si>
  <si>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</si>
  <si>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</si>
  <si>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</si>
  <si>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</si>
  <si>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</si>
  <si>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</si>
  <si>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</si>
  <si>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000 1 14 02053 13 0000 410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</si>
  <si>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</si>
  <si>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</si>
  <si>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</si>
  <si>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</si>
  <si>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</si>
  <si>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</si>
  <si>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Возврат остатков субсидий, субвенций и иных межбюджетных трасфертов тимеющих целевое назначение, прошлых лет</t>
  </si>
  <si>
    <t>Благоустройство</t>
  </si>
  <si>
    <t>000 1 16 02020 02 0000 140</t>
  </si>
  <si>
    <t xml:space="preserve">Административные штрафы, установленные законами субъектов Российской Федерации об админитративных правонарушених </t>
  </si>
  <si>
    <t>образования Сергеихинское от 06.04.2021 № 22</t>
  </si>
  <si>
    <t>План 2021 года</t>
  </si>
  <si>
    <t>Исполнено за 1 квартал 2021 года</t>
  </si>
  <si>
    <t xml:space="preserve">                 Отчет об исполнении бюджета муниципального образования Сергеихинское на 01 апреля 2021 года</t>
  </si>
  <si>
    <t>к постановлению администрации муниципального образования Сергеихинское от 06.04.2021 № 22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</si>
  <si>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1 квартал 2021 года
</t>
  </si>
  <si>
    <t>План   2021 года</t>
  </si>
  <si>
    <t>Исполнение за 1 квартал 2021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</si>
</sst>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164" fontId="29" fillId="0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tabSelected="1" view="pageBreakPreview" zoomScale="75" zoomScaleNormal="35" zoomScaleSheetLayoutView="75" zoomScalePageLayoutView="0" workbookViewId="0" topLeftCell="A53">
      <selection activeCell="D98" sqref="D98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71"/>
      <c r="B1" s="71"/>
      <c r="C1" s="71"/>
      <c r="D1" s="71"/>
      <c r="E1" s="71"/>
    </row>
    <row r="2" spans="1:7" s="4" customFormat="1" ht="24" customHeight="1">
      <c r="A2" s="5"/>
      <c r="B2" s="72" t="s">
        <v>140</v>
      </c>
      <c r="C2" s="72"/>
      <c r="D2" s="72"/>
      <c r="E2" s="72"/>
      <c r="F2" s="6"/>
      <c r="G2" s="6"/>
    </row>
    <row r="3" spans="1:7" s="4" customFormat="1" ht="24" customHeight="1">
      <c r="A3" s="5"/>
      <c r="B3" s="72" t="s">
        <v>0</v>
      </c>
      <c r="C3" s="72"/>
      <c r="D3" s="72"/>
      <c r="E3" s="72"/>
      <c r="F3" s="6"/>
      <c r="G3" s="6"/>
    </row>
    <row r="4" spans="1:7" s="4" customFormat="1" ht="24" customHeight="1">
      <c r="A4" s="5"/>
      <c r="B4" s="72" t="s">
        <v>176</v>
      </c>
      <c r="C4" s="72"/>
      <c r="D4" s="72"/>
      <c r="E4" s="72"/>
      <c r="F4" s="6"/>
      <c r="G4" s="6"/>
    </row>
    <row r="5" spans="1:5" s="4" customFormat="1" ht="0.75" customHeight="1">
      <c r="A5" s="5"/>
      <c r="B5" s="7"/>
      <c r="C5" s="7"/>
      <c r="D5" s="73"/>
      <c r="E5" s="73"/>
    </row>
    <row r="6" spans="1:5" s="8" customFormat="1" ht="24" customHeight="1">
      <c r="A6" s="74" t="s">
        <v>179</v>
      </c>
      <c r="B6" s="74"/>
      <c r="C6" s="74"/>
      <c r="D6" s="74"/>
      <c r="E6" s="74"/>
    </row>
    <row r="7" spans="1:5" s="8" customFormat="1" ht="26.25" customHeight="1">
      <c r="A7" s="70" t="s">
        <v>1</v>
      </c>
      <c r="B7" s="70"/>
      <c r="C7" s="70"/>
      <c r="D7" s="70"/>
      <c r="E7" s="70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7"/>
      <c r="B11" s="67" t="s">
        <v>2</v>
      </c>
      <c r="C11" s="68" t="s">
        <v>177</v>
      </c>
      <c r="D11" s="68" t="s">
        <v>178</v>
      </c>
      <c r="E11" s="69" t="s">
        <v>118</v>
      </c>
    </row>
    <row r="12" spans="1:5" s="11" customFormat="1" ht="50.25" customHeight="1">
      <c r="A12" s="67"/>
      <c r="B12" s="67"/>
      <c r="C12" s="68"/>
      <c r="D12" s="68"/>
      <c r="E12" s="69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C15++C21+C23+C27+C29+C31+C35+C38+C41+C44+C47</f>
        <v>5538.9</v>
      </c>
      <c r="D14" s="39">
        <f>D15++D21+D23+D27+D29+D31+D35+D38+D41+D44+D47</f>
        <v>800.7000000000002</v>
      </c>
      <c r="E14" s="39">
        <f aca="true" t="shared" si="0" ref="E14:E57">D14/C14*100</f>
        <v>14.455938904836705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250</v>
      </c>
      <c r="D15" s="33">
        <f>D16</f>
        <v>48.6</v>
      </c>
      <c r="E15" s="33">
        <f t="shared" si="0"/>
        <v>19.44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250</v>
      </c>
      <c r="D16" s="31">
        <f>D17+D18+D19+D20</f>
        <v>48.6</v>
      </c>
      <c r="E16" s="31">
        <f t="shared" si="0"/>
        <v>19.44</v>
      </c>
      <c r="F16" s="14"/>
      <c r="G16" s="14"/>
      <c r="H16" s="14"/>
    </row>
    <row r="17" spans="1:8" s="12" customFormat="1" ht="55.5" customHeight="1">
      <c r="A17" s="29" t="s">
        <v>92</v>
      </c>
      <c r="B17" s="30" t="s">
        <v>84</v>
      </c>
      <c r="C17" s="31">
        <v>247</v>
      </c>
      <c r="D17" s="31">
        <v>47.1</v>
      </c>
      <c r="E17" s="31">
        <f t="shared" si="0"/>
        <v>19.068825910931174</v>
      </c>
      <c r="F17" s="14"/>
      <c r="G17" s="15"/>
      <c r="H17" s="14"/>
    </row>
    <row r="18" spans="1:8" s="12" customFormat="1" ht="91.5" customHeight="1">
      <c r="A18" s="29" t="s">
        <v>113</v>
      </c>
      <c r="B18" s="30" t="s">
        <v>114</v>
      </c>
      <c r="C18" s="31">
        <v>1</v>
      </c>
      <c r="D18" s="31"/>
      <c r="E18" s="31">
        <f t="shared" si="0"/>
        <v>0</v>
      </c>
      <c r="F18" s="14"/>
      <c r="G18" s="15"/>
      <c r="H18" s="14"/>
    </row>
    <row r="19" spans="1:8" s="12" customFormat="1" ht="44.25" customHeight="1">
      <c r="A19" s="29" t="s">
        <v>115</v>
      </c>
      <c r="B19" s="30" t="s">
        <v>116</v>
      </c>
      <c r="C19" s="31">
        <v>1</v>
      </c>
      <c r="D19" s="31">
        <v>1.5</v>
      </c>
      <c r="E19" s="31">
        <f t="shared" si="0"/>
        <v>150</v>
      </c>
      <c r="F19" s="14"/>
      <c r="G19" s="15"/>
      <c r="H19" s="14"/>
    </row>
    <row r="20" spans="1:8" s="12" customFormat="1" ht="74.25" customHeight="1">
      <c r="A20" s="29" t="s">
        <v>119</v>
      </c>
      <c r="B20" s="30" t="s">
        <v>117</v>
      </c>
      <c r="C20" s="31">
        <v>1</v>
      </c>
      <c r="D20" s="31"/>
      <c r="E20" s="31">
        <f t="shared" si="0"/>
        <v>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85</v>
      </c>
      <c r="C21" s="33">
        <f>C22</f>
        <v>62</v>
      </c>
      <c r="D21" s="33">
        <f>D22</f>
        <v>0</v>
      </c>
      <c r="E21" s="31">
        <f t="shared" si="0"/>
        <v>0</v>
      </c>
    </row>
    <row r="22" spans="1:5" s="12" customFormat="1" ht="24" customHeight="1">
      <c r="A22" s="29" t="s">
        <v>13</v>
      </c>
      <c r="B22" s="30" t="s">
        <v>120</v>
      </c>
      <c r="C22" s="31">
        <v>62</v>
      </c>
      <c r="D22" s="31"/>
      <c r="E22" s="31">
        <f>D22/C22*100</f>
        <v>0</v>
      </c>
    </row>
    <row r="23" spans="1:5" ht="19.5" customHeight="1">
      <c r="A23" s="34" t="s">
        <v>14</v>
      </c>
      <c r="B23" s="38" t="s">
        <v>15</v>
      </c>
      <c r="C23" s="33">
        <f>C24+C25+C26</f>
        <v>3290</v>
      </c>
      <c r="D23" s="33">
        <f>D24+D25+D26</f>
        <v>637.1</v>
      </c>
      <c r="E23" s="33">
        <f t="shared" si="0"/>
        <v>19.36474164133739</v>
      </c>
    </row>
    <row r="24" spans="1:8" ht="19.5" customHeight="1">
      <c r="A24" s="40" t="s">
        <v>16</v>
      </c>
      <c r="B24" s="30" t="s">
        <v>17</v>
      </c>
      <c r="C24" s="31">
        <v>310</v>
      </c>
      <c r="D24" s="31">
        <v>57.6</v>
      </c>
      <c r="E24" s="31">
        <f t="shared" si="0"/>
        <v>18.580645161290324</v>
      </c>
      <c r="F24" s="16"/>
      <c r="G24" s="16"/>
      <c r="H24" s="16"/>
    </row>
    <row r="25" spans="1:8" ht="19.5" customHeight="1">
      <c r="A25" s="42" t="s">
        <v>146</v>
      </c>
      <c r="B25" s="30" t="s">
        <v>149</v>
      </c>
      <c r="C25" s="31">
        <v>1120</v>
      </c>
      <c r="D25" s="31">
        <v>431.4</v>
      </c>
      <c r="E25" s="31">
        <f>D25/C25*100</f>
        <v>38.517857142857146</v>
      </c>
      <c r="F25" s="16"/>
      <c r="G25" s="16"/>
      <c r="H25" s="16"/>
    </row>
    <row r="26" spans="1:8" ht="19.5" customHeight="1">
      <c r="A26" s="42" t="s">
        <v>147</v>
      </c>
      <c r="B26" s="30" t="s">
        <v>148</v>
      </c>
      <c r="C26" s="31">
        <v>1860</v>
      </c>
      <c r="D26" s="31">
        <v>148.1</v>
      </c>
      <c r="E26" s="31">
        <f t="shared" si="0"/>
        <v>7.962365591397849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4</v>
      </c>
      <c r="D27" s="33">
        <f>D28</f>
        <v>1.1</v>
      </c>
      <c r="E27" s="33">
        <f t="shared" si="0"/>
        <v>27.500000000000004</v>
      </c>
    </row>
    <row r="28" spans="1:5" ht="56.25" customHeight="1">
      <c r="A28" s="32" t="s">
        <v>121</v>
      </c>
      <c r="B28" s="30" t="s">
        <v>20</v>
      </c>
      <c r="C28" s="31">
        <v>4</v>
      </c>
      <c r="D28" s="31">
        <v>1.1</v>
      </c>
      <c r="E28" s="31">
        <f t="shared" si="0"/>
        <v>27.500000000000004</v>
      </c>
    </row>
    <row r="29" spans="1:5" s="14" customFormat="1" ht="0.75" customHeight="1">
      <c r="A29" s="43" t="s">
        <v>21</v>
      </c>
      <c r="B29" s="38" t="s">
        <v>22</v>
      </c>
      <c r="C29" s="33">
        <f>C30</f>
        <v>0</v>
      </c>
      <c r="D29" s="33">
        <f>D30</f>
        <v>0</v>
      </c>
      <c r="E29" s="33"/>
    </row>
    <row r="30" spans="1:5" s="14" customFormat="1" ht="21.75" customHeight="1" hidden="1">
      <c r="A30" s="32" t="s">
        <v>103</v>
      </c>
      <c r="B30" s="30" t="s">
        <v>23</v>
      </c>
      <c r="C30" s="31"/>
      <c r="D30" s="31">
        <v>0</v>
      </c>
      <c r="E30" s="31"/>
    </row>
    <row r="31" spans="1:5" s="11" customFormat="1" ht="41.25" customHeight="1">
      <c r="A31" s="54" t="s">
        <v>24</v>
      </c>
      <c r="B31" s="38" t="s">
        <v>25</v>
      </c>
      <c r="C31" s="33">
        <f>C32+C33+C34</f>
        <v>244.9</v>
      </c>
      <c r="D31" s="33">
        <f>D33+D34</f>
        <v>111.2</v>
      </c>
      <c r="E31" s="33">
        <f t="shared" si="0"/>
        <v>45.40628828093099</v>
      </c>
    </row>
    <row r="32" spans="1:5" s="11" customFormat="1" ht="0.75" customHeight="1">
      <c r="A32" s="44" t="s">
        <v>26</v>
      </c>
      <c r="B32" s="30" t="s">
        <v>86</v>
      </c>
      <c r="C32" s="31"/>
      <c r="D32" s="31">
        <v>29.1</v>
      </c>
      <c r="E32" s="33" t="e">
        <f t="shared" si="0"/>
        <v>#DIV/0!</v>
      </c>
    </row>
    <row r="33" spans="1:5" s="11" customFormat="1" ht="57" customHeight="1">
      <c r="A33" s="44" t="s">
        <v>88</v>
      </c>
      <c r="B33" s="30" t="s">
        <v>87</v>
      </c>
      <c r="C33" s="31">
        <v>45</v>
      </c>
      <c r="D33" s="31">
        <v>23.7</v>
      </c>
      <c r="E33" s="33">
        <f t="shared" si="0"/>
        <v>52.666666666666664</v>
      </c>
    </row>
    <row r="34" spans="1:5" s="11" customFormat="1" ht="53.25" customHeight="1">
      <c r="A34" s="32" t="s">
        <v>27</v>
      </c>
      <c r="B34" s="30" t="s">
        <v>28</v>
      </c>
      <c r="C34" s="31">
        <v>199.9</v>
      </c>
      <c r="D34" s="31">
        <v>87.5</v>
      </c>
      <c r="E34" s="33">
        <f t="shared" si="0"/>
        <v>43.77188594297149</v>
      </c>
    </row>
    <row r="35" spans="1:5" s="11" customFormat="1" ht="36" customHeight="1">
      <c r="A35" s="53" t="s">
        <v>122</v>
      </c>
      <c r="B35" s="56" t="s">
        <v>124</v>
      </c>
      <c r="C35" s="33">
        <f>C36+C37</f>
        <v>10</v>
      </c>
      <c r="D35" s="33">
        <f>D36+D37</f>
        <v>2.7</v>
      </c>
      <c r="E35" s="33">
        <f t="shared" si="0"/>
        <v>27</v>
      </c>
    </row>
    <row r="36" spans="1:5" s="11" customFormat="1" ht="36" customHeight="1">
      <c r="A36" s="52" t="s">
        <v>123</v>
      </c>
      <c r="B36" s="55" t="s">
        <v>125</v>
      </c>
      <c r="C36" s="31">
        <v>10</v>
      </c>
      <c r="D36" s="31">
        <v>2.7</v>
      </c>
      <c r="E36" s="33">
        <f t="shared" si="0"/>
        <v>27</v>
      </c>
    </row>
    <row r="37" spans="1:5" s="11" customFormat="1" ht="19.5" customHeight="1" hidden="1">
      <c r="A37" s="52" t="s">
        <v>154</v>
      </c>
      <c r="B37" s="55" t="s">
        <v>153</v>
      </c>
      <c r="C37" s="31"/>
      <c r="D37" s="31"/>
      <c r="E37" s="33" t="e">
        <f t="shared" si="0"/>
        <v>#DIV/0!</v>
      </c>
    </row>
    <row r="38" spans="1:5" s="11" customFormat="1" ht="27.75" customHeight="1" hidden="1">
      <c r="A38" s="43" t="s">
        <v>29</v>
      </c>
      <c r="B38" s="38" t="s">
        <v>30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31</v>
      </c>
      <c r="B39" s="30" t="s">
        <v>32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105</v>
      </c>
      <c r="B40" s="30" t="s">
        <v>106</v>
      </c>
      <c r="C40" s="31"/>
      <c r="D40" s="31">
        <v>0</v>
      </c>
      <c r="E40" s="33" t="e">
        <f t="shared" si="0"/>
        <v>#DIV/0!</v>
      </c>
      <c r="G40" s="16"/>
    </row>
    <row r="41" spans="1:7" ht="29.25" customHeight="1">
      <c r="A41" s="54" t="s">
        <v>161</v>
      </c>
      <c r="B41" s="56" t="s">
        <v>30</v>
      </c>
      <c r="C41" s="33">
        <f>C42+C43</f>
        <v>1675</v>
      </c>
      <c r="D41" s="33">
        <f>D42+D43</f>
        <v>0</v>
      </c>
      <c r="E41" s="33">
        <f t="shared" si="0"/>
        <v>0</v>
      </c>
      <c r="G41" s="16"/>
    </row>
    <row r="42" spans="1:7" ht="74.25" customHeight="1">
      <c r="A42" s="65" t="s">
        <v>162</v>
      </c>
      <c r="B42" s="30" t="s">
        <v>165</v>
      </c>
      <c r="C42" s="31">
        <v>865.3</v>
      </c>
      <c r="D42" s="31"/>
      <c r="E42" s="33">
        <f t="shared" si="0"/>
        <v>0</v>
      </c>
      <c r="G42" s="16"/>
    </row>
    <row r="43" spans="1:7" ht="33">
      <c r="A43" s="65" t="s">
        <v>163</v>
      </c>
      <c r="B43" s="30" t="s">
        <v>164</v>
      </c>
      <c r="C43" s="31">
        <v>809.7</v>
      </c>
      <c r="D43" s="31"/>
      <c r="E43" s="33">
        <f t="shared" si="0"/>
        <v>0</v>
      </c>
      <c r="G43" s="16"/>
    </row>
    <row r="44" spans="1:7" ht="24.75" customHeight="1">
      <c r="A44" s="43" t="s">
        <v>99</v>
      </c>
      <c r="B44" s="38" t="s">
        <v>100</v>
      </c>
      <c r="C44" s="33">
        <f>C45+C46</f>
        <v>2</v>
      </c>
      <c r="D44" s="33">
        <f>D45+D46</f>
        <v>0</v>
      </c>
      <c r="E44" s="33">
        <f t="shared" si="0"/>
        <v>0</v>
      </c>
      <c r="G44" s="16"/>
    </row>
    <row r="45" spans="1:7" ht="33">
      <c r="A45" s="32" t="s">
        <v>175</v>
      </c>
      <c r="B45" s="30" t="s">
        <v>174</v>
      </c>
      <c r="C45" s="31">
        <v>1</v>
      </c>
      <c r="D45" s="31"/>
      <c r="E45" s="33">
        <f t="shared" si="0"/>
        <v>0</v>
      </c>
      <c r="G45" s="16"/>
    </row>
    <row r="46" spans="1:7" ht="52.5" customHeight="1" thickBot="1">
      <c r="A46" s="66" t="s">
        <v>166</v>
      </c>
      <c r="B46" s="30" t="s">
        <v>167</v>
      </c>
      <c r="C46" s="31">
        <v>1</v>
      </c>
      <c r="D46" s="31">
        <v>0</v>
      </c>
      <c r="E46" s="33">
        <f t="shared" si="0"/>
        <v>0</v>
      </c>
      <c r="G46" s="16"/>
    </row>
    <row r="47" spans="1:7" ht="24.75" customHeight="1">
      <c r="A47" s="43" t="s">
        <v>107</v>
      </c>
      <c r="B47" s="38" t="s">
        <v>109</v>
      </c>
      <c r="C47" s="33">
        <f>C48+C49</f>
        <v>1</v>
      </c>
      <c r="D47" s="33">
        <f>D48+D49</f>
        <v>0</v>
      </c>
      <c r="E47" s="33">
        <f t="shared" si="0"/>
        <v>0</v>
      </c>
      <c r="G47" s="16"/>
    </row>
    <row r="48" spans="1:7" ht="16.5">
      <c r="A48" s="32" t="s">
        <v>108</v>
      </c>
      <c r="B48" s="30" t="s">
        <v>150</v>
      </c>
      <c r="C48" s="31"/>
      <c r="D48" s="31"/>
      <c r="E48" s="33"/>
      <c r="G48" s="16"/>
    </row>
    <row r="49" spans="1:7" ht="16.5">
      <c r="A49" s="32" t="s">
        <v>152</v>
      </c>
      <c r="B49" s="30" t="s">
        <v>151</v>
      </c>
      <c r="C49" s="31">
        <v>1</v>
      </c>
      <c r="D49" s="31"/>
      <c r="E49" s="31"/>
      <c r="G49" s="16"/>
    </row>
    <row r="50" spans="1:7" ht="22.5" customHeight="1">
      <c r="A50" s="37" t="s">
        <v>110</v>
      </c>
      <c r="B50" s="38" t="s">
        <v>33</v>
      </c>
      <c r="C50" s="39">
        <f>C51+C52+C53+C54+C55+C56</f>
        <v>19525.1</v>
      </c>
      <c r="D50" s="39">
        <f>D51+D52+D53+D55+D56+D54</f>
        <v>2674.7000000000003</v>
      </c>
      <c r="E50" s="39">
        <f t="shared" si="0"/>
        <v>13.698777471050086</v>
      </c>
      <c r="G50" s="16"/>
    </row>
    <row r="51" spans="1:5" ht="18" customHeight="1">
      <c r="A51" s="43" t="s">
        <v>34</v>
      </c>
      <c r="B51" s="38" t="s">
        <v>35</v>
      </c>
      <c r="C51" s="33">
        <v>4849</v>
      </c>
      <c r="D51" s="33">
        <v>1414</v>
      </c>
      <c r="E51" s="33">
        <f t="shared" si="0"/>
        <v>29.16065168075892</v>
      </c>
    </row>
    <row r="52" spans="1:5" ht="19.5" customHeight="1">
      <c r="A52" s="37" t="s">
        <v>168</v>
      </c>
      <c r="B52" s="38" t="s">
        <v>157</v>
      </c>
      <c r="C52" s="33">
        <v>14366.8</v>
      </c>
      <c r="D52" s="33">
        <v>1195.4</v>
      </c>
      <c r="E52" s="33">
        <f t="shared" si="0"/>
        <v>8.320572430882313</v>
      </c>
    </row>
    <row r="53" spans="1:5" ht="16.5">
      <c r="A53" s="43" t="s">
        <v>169</v>
      </c>
      <c r="B53" s="38" t="s">
        <v>170</v>
      </c>
      <c r="C53" s="33">
        <v>260.3</v>
      </c>
      <c r="D53" s="33">
        <v>51.3</v>
      </c>
      <c r="E53" s="33">
        <f t="shared" si="0"/>
        <v>19.70802919708029</v>
      </c>
    </row>
    <row r="54" spans="1:5" ht="18" customHeight="1">
      <c r="A54" s="43" t="s">
        <v>155</v>
      </c>
      <c r="B54" s="38" t="s">
        <v>158</v>
      </c>
      <c r="C54" s="33">
        <v>49</v>
      </c>
      <c r="D54" s="33">
        <v>14</v>
      </c>
      <c r="E54" s="33"/>
    </row>
    <row r="55" spans="1:5" ht="18.75" customHeight="1">
      <c r="A55" s="43" t="s">
        <v>104</v>
      </c>
      <c r="B55" s="38" t="s">
        <v>156</v>
      </c>
      <c r="C55" s="33"/>
      <c r="D55" s="33"/>
      <c r="E55" s="33"/>
    </row>
    <row r="56" spans="1:5" ht="33">
      <c r="A56" s="43" t="s">
        <v>172</v>
      </c>
      <c r="B56" s="38" t="s">
        <v>171</v>
      </c>
      <c r="C56" s="33">
        <v>0</v>
      </c>
      <c r="D56" s="33"/>
      <c r="E56" s="33">
        <v>0</v>
      </c>
    </row>
    <row r="57" spans="1:5" ht="19.5" customHeight="1">
      <c r="A57" s="34" t="s">
        <v>36</v>
      </c>
      <c r="B57" s="38"/>
      <c r="C57" s="33">
        <f>C50+C14</f>
        <v>25064</v>
      </c>
      <c r="D57" s="33">
        <f>D50+D14</f>
        <v>3475.4000000000005</v>
      </c>
      <c r="E57" s="33">
        <f t="shared" si="0"/>
        <v>13.866102776891163</v>
      </c>
    </row>
    <row r="58" spans="1:5" ht="19.5" customHeight="1">
      <c r="A58" s="37"/>
      <c r="B58" s="38"/>
      <c r="C58" s="45"/>
      <c r="D58" s="45"/>
      <c r="E58" s="45"/>
    </row>
    <row r="59" spans="1:5" ht="19.5" customHeight="1">
      <c r="A59" s="34" t="s">
        <v>37</v>
      </c>
      <c r="B59" s="30"/>
      <c r="C59" s="45"/>
      <c r="D59" s="45"/>
      <c r="E59" s="45"/>
    </row>
    <row r="60" spans="1:5" ht="19.5" customHeight="1">
      <c r="A60" s="37" t="s">
        <v>38</v>
      </c>
      <c r="B60" s="38" t="s">
        <v>39</v>
      </c>
      <c r="C60" s="33">
        <f>C62+C65+C66+C64</f>
        <v>2436.4</v>
      </c>
      <c r="D60" s="33">
        <f>D62+D65+D66+D64</f>
        <v>472.8</v>
      </c>
      <c r="E60" s="45">
        <f>D60/C60*100</f>
        <v>19.40568051223116</v>
      </c>
    </row>
    <row r="61" spans="1:6" ht="19.5" customHeight="1">
      <c r="A61" s="37" t="s">
        <v>40</v>
      </c>
      <c r="B61" s="38" t="s">
        <v>39</v>
      </c>
      <c r="C61" s="33">
        <f>C63</f>
        <v>1790.7</v>
      </c>
      <c r="D61" s="45">
        <f>D63</f>
        <v>348.1</v>
      </c>
      <c r="E61" s="45">
        <f>E63</f>
        <v>19.439325403473504</v>
      </c>
      <c r="F61" s="16"/>
    </row>
    <row r="62" spans="1:5" ht="35.25" customHeight="1">
      <c r="A62" s="32" t="s">
        <v>41</v>
      </c>
      <c r="B62" s="30" t="s">
        <v>42</v>
      </c>
      <c r="C62" s="79">
        <v>2349.9</v>
      </c>
      <c r="D62" s="79">
        <v>438.1</v>
      </c>
      <c r="E62" s="31">
        <f aca="true" t="shared" si="1" ref="E62:E95">D62/C62*100</f>
        <v>18.643346525384057</v>
      </c>
    </row>
    <row r="63" spans="1:5" ht="18.75" customHeight="1">
      <c r="A63" s="40" t="s">
        <v>40</v>
      </c>
      <c r="B63" s="30" t="s">
        <v>42</v>
      </c>
      <c r="C63" s="31">
        <v>1790.7</v>
      </c>
      <c r="D63" s="79">
        <v>348.1</v>
      </c>
      <c r="E63" s="31">
        <f t="shared" si="1"/>
        <v>19.439325403473504</v>
      </c>
    </row>
    <row r="64" spans="1:5" ht="18.75" customHeight="1" hidden="1">
      <c r="A64" s="48" t="s">
        <v>112</v>
      </c>
      <c r="B64" s="30" t="s">
        <v>111</v>
      </c>
      <c r="C64" s="79"/>
      <c r="D64" s="79"/>
      <c r="E64" s="31"/>
    </row>
    <row r="65" spans="1:5" ht="19.5" customHeight="1">
      <c r="A65" s="40" t="s">
        <v>43</v>
      </c>
      <c r="B65" s="30" t="s">
        <v>44</v>
      </c>
      <c r="C65" s="31">
        <v>10</v>
      </c>
      <c r="D65" s="31"/>
      <c r="E65" s="31"/>
    </row>
    <row r="66" spans="1:5" ht="19.5" customHeight="1">
      <c r="A66" s="40" t="s">
        <v>45</v>
      </c>
      <c r="B66" s="30" t="s">
        <v>46</v>
      </c>
      <c r="C66" s="47">
        <v>76.5</v>
      </c>
      <c r="D66" s="47">
        <v>34.7</v>
      </c>
      <c r="E66" s="46">
        <f t="shared" si="1"/>
        <v>45.35947712418301</v>
      </c>
    </row>
    <row r="67" spans="1:5" ht="19.5" customHeight="1">
      <c r="A67" s="49" t="s">
        <v>47</v>
      </c>
      <c r="B67" s="38" t="s">
        <v>48</v>
      </c>
      <c r="C67" s="50">
        <f>C68</f>
        <v>236.4</v>
      </c>
      <c r="D67" s="50">
        <f>D68</f>
        <v>42.9</v>
      </c>
      <c r="E67" s="45">
        <f t="shared" si="1"/>
        <v>18.14720812182741</v>
      </c>
    </row>
    <row r="68" spans="1:5" ht="19.5" customHeight="1">
      <c r="A68" s="48" t="s">
        <v>49</v>
      </c>
      <c r="B68" s="30" t="s">
        <v>50</v>
      </c>
      <c r="C68" s="47">
        <v>236.4</v>
      </c>
      <c r="D68" s="47">
        <v>42.9</v>
      </c>
      <c r="E68" s="46">
        <f t="shared" si="1"/>
        <v>18.14720812182741</v>
      </c>
    </row>
    <row r="69" spans="1:5" ht="19.5" customHeight="1">
      <c r="A69" s="40" t="s">
        <v>40</v>
      </c>
      <c r="B69" s="30" t="s">
        <v>50</v>
      </c>
      <c r="C69" s="46">
        <v>148.7</v>
      </c>
      <c r="D69" s="46">
        <v>30.6</v>
      </c>
      <c r="E69" s="46">
        <f t="shared" si="1"/>
        <v>20.578345662407536</v>
      </c>
    </row>
    <row r="70" spans="1:5" ht="19.5" customHeight="1">
      <c r="A70" s="37" t="s">
        <v>51</v>
      </c>
      <c r="B70" s="38" t="s">
        <v>52</v>
      </c>
      <c r="C70" s="45">
        <f>C71+C72</f>
        <v>6</v>
      </c>
      <c r="D70" s="45">
        <f>D71+D72</f>
        <v>0</v>
      </c>
      <c r="E70" s="45">
        <f t="shared" si="1"/>
        <v>0</v>
      </c>
    </row>
    <row r="71" spans="1:5" ht="31.5" customHeight="1">
      <c r="A71" s="32" t="s">
        <v>93</v>
      </c>
      <c r="B71" s="30" t="s">
        <v>94</v>
      </c>
      <c r="C71" s="46">
        <v>6</v>
      </c>
      <c r="D71" s="46"/>
      <c r="E71" s="46">
        <f t="shared" si="1"/>
        <v>0</v>
      </c>
    </row>
    <row r="72" spans="1:5" ht="0.75" customHeight="1" hidden="1">
      <c r="A72" s="40" t="s">
        <v>53</v>
      </c>
      <c r="B72" s="30" t="s">
        <v>54</v>
      </c>
      <c r="C72" s="46"/>
      <c r="D72" s="47"/>
      <c r="E72" s="46" t="e">
        <f t="shared" si="1"/>
        <v>#DIV/0!</v>
      </c>
    </row>
    <row r="73" spans="1:5" ht="18" customHeight="1" hidden="1">
      <c r="A73" s="37" t="s">
        <v>89</v>
      </c>
      <c r="B73" s="38" t="s">
        <v>90</v>
      </c>
      <c r="C73" s="45">
        <f>C74+C75</f>
        <v>0</v>
      </c>
      <c r="D73" s="45">
        <f>D74+D75</f>
        <v>0</v>
      </c>
      <c r="E73" s="46" t="e">
        <f t="shared" si="1"/>
        <v>#DIV/0!</v>
      </c>
    </row>
    <row r="74" spans="1:5" ht="18.75" customHeight="1" hidden="1">
      <c r="A74" s="40" t="s">
        <v>159</v>
      </c>
      <c r="B74" s="30" t="s">
        <v>160</v>
      </c>
      <c r="C74" s="46">
        <v>0</v>
      </c>
      <c r="D74" s="47"/>
      <c r="E74" s="46" t="e">
        <f t="shared" si="1"/>
        <v>#DIV/0!</v>
      </c>
    </row>
    <row r="75" spans="1:5" ht="18.75" customHeight="1" hidden="1">
      <c r="A75" s="40" t="s">
        <v>102</v>
      </c>
      <c r="B75" s="30" t="s">
        <v>101</v>
      </c>
      <c r="C75" s="46"/>
      <c r="D75" s="47"/>
      <c r="E75" s="46" t="e">
        <f t="shared" si="1"/>
        <v>#DIV/0!</v>
      </c>
    </row>
    <row r="76" spans="1:6" ht="19.5" customHeight="1">
      <c r="A76" s="37" t="s">
        <v>55</v>
      </c>
      <c r="B76" s="38" t="s">
        <v>56</v>
      </c>
      <c r="C76" s="33">
        <f>C77+C78+C79+C80</f>
        <v>9293.099999999999</v>
      </c>
      <c r="D76" s="33">
        <f>D77+D78+D79+D80</f>
        <v>739.7</v>
      </c>
      <c r="E76" s="45">
        <f t="shared" si="1"/>
        <v>7.959669001732469</v>
      </c>
      <c r="F76" s="16"/>
    </row>
    <row r="77" spans="1:6" ht="19.5" customHeight="1">
      <c r="A77" s="40" t="s">
        <v>57</v>
      </c>
      <c r="B77" s="30" t="s">
        <v>58</v>
      </c>
      <c r="C77" s="31">
        <v>5405.9</v>
      </c>
      <c r="D77" s="31">
        <v>1</v>
      </c>
      <c r="E77" s="46">
        <f t="shared" si="1"/>
        <v>0.018498307404872457</v>
      </c>
      <c r="F77" s="15"/>
    </row>
    <row r="78" spans="1:5" ht="19.5" customHeight="1">
      <c r="A78" s="40" t="s">
        <v>59</v>
      </c>
      <c r="B78" s="30" t="s">
        <v>60</v>
      </c>
      <c r="C78" s="31"/>
      <c r="D78" s="31"/>
      <c r="E78" s="46"/>
    </row>
    <row r="79" spans="1:5" ht="19.5" customHeight="1">
      <c r="A79" s="40" t="s">
        <v>173</v>
      </c>
      <c r="B79" s="30" t="s">
        <v>61</v>
      </c>
      <c r="C79" s="31">
        <v>610.4</v>
      </c>
      <c r="D79" s="31">
        <v>172.7</v>
      </c>
      <c r="E79" s="46">
        <f t="shared" si="1"/>
        <v>28.29292267365662</v>
      </c>
    </row>
    <row r="80" spans="1:5" ht="19.5" customHeight="1">
      <c r="A80" s="40" t="s">
        <v>62</v>
      </c>
      <c r="B80" s="30" t="s">
        <v>63</v>
      </c>
      <c r="C80" s="31">
        <v>3276.8</v>
      </c>
      <c r="D80" s="31">
        <v>566</v>
      </c>
      <c r="E80" s="46">
        <f t="shared" si="1"/>
        <v>17.27294921875</v>
      </c>
    </row>
    <row r="81" spans="1:5" ht="19.5" customHeight="1">
      <c r="A81" s="40" t="s">
        <v>40</v>
      </c>
      <c r="B81" s="30" t="s">
        <v>63</v>
      </c>
      <c r="C81" s="31">
        <v>1918.3</v>
      </c>
      <c r="D81" s="31">
        <v>349.7</v>
      </c>
      <c r="E81" s="46">
        <f t="shared" si="1"/>
        <v>18.229682531408017</v>
      </c>
    </row>
    <row r="82" spans="1:5" ht="19.5" customHeight="1">
      <c r="A82" s="37" t="s">
        <v>142</v>
      </c>
      <c r="B82" s="38" t="s">
        <v>144</v>
      </c>
      <c r="C82" s="45">
        <f>C83</f>
        <v>5</v>
      </c>
      <c r="D82" s="45">
        <f>D83</f>
        <v>0</v>
      </c>
      <c r="E82" s="46">
        <f t="shared" si="1"/>
        <v>0</v>
      </c>
    </row>
    <row r="83" spans="1:5" ht="19.5" customHeight="1">
      <c r="A83" s="40" t="s">
        <v>143</v>
      </c>
      <c r="B83" s="30" t="s">
        <v>145</v>
      </c>
      <c r="C83" s="46">
        <v>5</v>
      </c>
      <c r="D83" s="46"/>
      <c r="E83" s="46">
        <f t="shared" si="1"/>
        <v>0</v>
      </c>
    </row>
    <row r="84" spans="1:5" ht="19.5" customHeight="1">
      <c r="A84" s="37" t="s">
        <v>91</v>
      </c>
      <c r="B84" s="38" t="s">
        <v>64</v>
      </c>
      <c r="C84" s="33">
        <f>C85</f>
        <v>12334.2</v>
      </c>
      <c r="D84" s="33">
        <f>D85</f>
        <v>701.8</v>
      </c>
      <c r="E84" s="45">
        <f t="shared" si="1"/>
        <v>5.689870441536541</v>
      </c>
    </row>
    <row r="85" spans="1:5" ht="19.5" customHeight="1">
      <c r="A85" s="40" t="s">
        <v>65</v>
      </c>
      <c r="B85" s="30" t="s">
        <v>66</v>
      </c>
      <c r="C85" s="31">
        <v>12334.2</v>
      </c>
      <c r="D85" s="31">
        <v>701.8</v>
      </c>
      <c r="E85" s="46">
        <f t="shared" si="1"/>
        <v>5.689870441536541</v>
      </c>
    </row>
    <row r="86" spans="1:5" ht="19.5" customHeight="1">
      <c r="A86" s="40" t="s">
        <v>40</v>
      </c>
      <c r="B86" s="30" t="s">
        <v>66</v>
      </c>
      <c r="C86" s="31">
        <v>381.2</v>
      </c>
      <c r="D86" s="31">
        <v>53.6</v>
      </c>
      <c r="E86" s="46">
        <f>D86/C86*100</f>
        <v>14.060860440713538</v>
      </c>
    </row>
    <row r="87" spans="1:5" ht="19.5" customHeight="1">
      <c r="A87" s="37" t="s">
        <v>67</v>
      </c>
      <c r="B87" s="38" t="s">
        <v>68</v>
      </c>
      <c r="C87" s="50">
        <f>C88+C89</f>
        <v>151.3</v>
      </c>
      <c r="D87" s="50">
        <f>D88+D89</f>
        <v>23.5</v>
      </c>
      <c r="E87" s="46">
        <f>D87/C87*100</f>
        <v>15.532055518836746</v>
      </c>
    </row>
    <row r="88" spans="1:5" ht="19.5" customHeight="1">
      <c r="A88" s="40" t="s">
        <v>69</v>
      </c>
      <c r="B88" s="30" t="s">
        <v>70</v>
      </c>
      <c r="C88" s="46">
        <v>141.3</v>
      </c>
      <c r="D88" s="47">
        <v>23.5</v>
      </c>
      <c r="E88" s="46">
        <f t="shared" si="1"/>
        <v>16.63128096249115</v>
      </c>
    </row>
    <row r="89" spans="1:5" ht="15.75" customHeight="1">
      <c r="A89" s="40" t="s">
        <v>71</v>
      </c>
      <c r="B89" s="30" t="s">
        <v>72</v>
      </c>
      <c r="C89" s="46">
        <v>10</v>
      </c>
      <c r="D89" s="47"/>
      <c r="E89" s="46">
        <f t="shared" si="1"/>
        <v>0</v>
      </c>
    </row>
    <row r="90" spans="1:5" ht="1.5" customHeight="1" hidden="1">
      <c r="A90" s="37" t="s">
        <v>73</v>
      </c>
      <c r="B90" s="38" t="s">
        <v>74</v>
      </c>
      <c r="C90" s="45">
        <f>C91</f>
        <v>0</v>
      </c>
      <c r="D90" s="45">
        <f>D91</f>
        <v>0</v>
      </c>
      <c r="E90" s="45" t="e">
        <f t="shared" si="1"/>
        <v>#DIV/0!</v>
      </c>
    </row>
    <row r="91" spans="1:5" ht="20.25" customHeight="1" hidden="1">
      <c r="A91" s="40" t="s">
        <v>75</v>
      </c>
      <c r="B91" s="30" t="s">
        <v>76</v>
      </c>
      <c r="C91" s="46"/>
      <c r="D91" s="46"/>
      <c r="E91" s="46"/>
    </row>
    <row r="92" spans="1:5" ht="19.5" customHeight="1" hidden="1">
      <c r="A92" s="37" t="s">
        <v>77</v>
      </c>
      <c r="B92" s="38" t="s">
        <v>78</v>
      </c>
      <c r="C92" s="50">
        <f>C93</f>
        <v>0</v>
      </c>
      <c r="D92" s="50">
        <f>D93</f>
        <v>0</v>
      </c>
      <c r="E92" s="45" t="e">
        <f t="shared" si="1"/>
        <v>#DIV/0!</v>
      </c>
    </row>
    <row r="93" spans="1:5" ht="19.5" customHeight="1" hidden="1">
      <c r="A93" s="40" t="s">
        <v>79</v>
      </c>
      <c r="B93" s="30" t="s">
        <v>80</v>
      </c>
      <c r="C93" s="47">
        <v>0</v>
      </c>
      <c r="D93" s="47">
        <v>0</v>
      </c>
      <c r="E93" s="46" t="e">
        <f t="shared" si="1"/>
        <v>#DIV/0!</v>
      </c>
    </row>
    <row r="94" spans="1:5" ht="19.5" customHeight="1">
      <c r="A94" s="37" t="s">
        <v>95</v>
      </c>
      <c r="B94" s="38" t="s">
        <v>97</v>
      </c>
      <c r="C94" s="50">
        <f>C95</f>
        <v>1.6</v>
      </c>
      <c r="D94" s="50">
        <f>D95</f>
        <v>0</v>
      </c>
      <c r="E94" s="45">
        <f t="shared" si="1"/>
        <v>0</v>
      </c>
    </row>
    <row r="95" spans="1:5" ht="19.5" customHeight="1">
      <c r="A95" s="40" t="s">
        <v>96</v>
      </c>
      <c r="B95" s="30" t="s">
        <v>98</v>
      </c>
      <c r="C95" s="47">
        <v>1.6</v>
      </c>
      <c r="D95" s="47">
        <v>0</v>
      </c>
      <c r="E95" s="46">
        <f t="shared" si="1"/>
        <v>0</v>
      </c>
    </row>
    <row r="96" spans="1:5" ht="19.5" customHeight="1">
      <c r="A96" s="37"/>
      <c r="B96" s="38"/>
      <c r="C96" s="46"/>
      <c r="D96" s="45"/>
      <c r="E96" s="46"/>
    </row>
    <row r="97" spans="1:5" ht="19.5" customHeight="1">
      <c r="A97" s="37" t="s">
        <v>81</v>
      </c>
      <c r="B97" s="38" t="s">
        <v>82</v>
      </c>
      <c r="C97" s="33">
        <f>C60+C67+C70+C73+C76+C82+C84+C87+C90+C92+C94</f>
        <v>24463.999999999996</v>
      </c>
      <c r="D97" s="33">
        <f>D60+D67+D70+D73+D76+D82+D84+D87+D90+D92+D94</f>
        <v>1980.7</v>
      </c>
      <c r="E97" s="45">
        <f>D97/C97*100</f>
        <v>8.096386527141924</v>
      </c>
    </row>
    <row r="98" spans="1:5" ht="19.5" customHeight="1">
      <c r="A98" s="37" t="s">
        <v>83</v>
      </c>
      <c r="B98" s="38" t="s">
        <v>82</v>
      </c>
      <c r="C98" s="45">
        <f>C57-C97</f>
        <v>600.0000000000036</v>
      </c>
      <c r="D98" s="33">
        <f>D57-D97</f>
        <v>1494.7000000000005</v>
      </c>
      <c r="E98" s="45"/>
    </row>
    <row r="99" spans="1:5" ht="19.5" customHeight="1">
      <c r="A99" s="51"/>
      <c r="B99" s="38"/>
      <c r="C99" s="45"/>
      <c r="D99" s="45"/>
      <c r="E99" s="45"/>
    </row>
    <row r="100" spans="1:5" ht="19.5" customHeight="1">
      <c r="A100" s="18"/>
      <c r="B100" s="22"/>
      <c r="C100" s="23"/>
      <c r="D100" s="20"/>
      <c r="E100" s="21"/>
    </row>
    <row r="101" spans="1:5" ht="19.5" customHeight="1">
      <c r="A101" s="17"/>
      <c r="B101" s="22"/>
      <c r="C101" s="23"/>
      <c r="D101" s="20"/>
      <c r="E101" s="21"/>
    </row>
    <row r="102" spans="1:5" ht="19.5" customHeight="1">
      <c r="A102" s="17"/>
      <c r="B102" s="22"/>
      <c r="C102" s="23"/>
      <c r="D102" s="20"/>
      <c r="E102" s="21"/>
    </row>
    <row r="103" spans="1:5" ht="19.5" customHeight="1">
      <c r="A103" s="17"/>
      <c r="B103" s="19"/>
      <c r="C103" s="20"/>
      <c r="D103" s="20"/>
      <c r="E103" s="21"/>
    </row>
    <row r="104" spans="1:5" ht="19.5" customHeight="1">
      <c r="A104" s="28"/>
      <c r="B104" s="24"/>
      <c r="C104" s="20"/>
      <c r="D104" s="20"/>
      <c r="E104" s="21"/>
    </row>
    <row r="105" spans="1:5" ht="19.5" customHeight="1">
      <c r="A105" s="17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25"/>
      <c r="B116" s="24"/>
      <c r="C116" s="20"/>
      <c r="D116" s="20"/>
      <c r="E116" s="21"/>
    </row>
    <row r="117" spans="1:5" ht="19.5" customHeight="1">
      <c r="A117" s="25"/>
      <c r="B117" s="26"/>
      <c r="C117" s="27"/>
      <c r="D117" s="27"/>
      <c r="E117" s="21"/>
    </row>
    <row r="118" spans="1:5" ht="19.5" customHeight="1">
      <c r="A118" s="25"/>
      <c r="B118" s="26"/>
      <c r="C118" s="27"/>
      <c r="D118" s="27"/>
      <c r="E118" s="21"/>
    </row>
    <row r="119" spans="1:5" ht="19.5" customHeight="1">
      <c r="A119" s="25"/>
      <c r="B119" s="26"/>
      <c r="C119" s="27"/>
      <c r="D119" s="27"/>
      <c r="E119" s="21"/>
    </row>
    <row r="120" spans="1:5" ht="19.5" customHeight="1">
      <c r="A120" s="25"/>
      <c r="B120" s="26"/>
      <c r="C120" s="27"/>
      <c r="D120" s="27"/>
      <c r="E120" s="21"/>
    </row>
    <row r="121" spans="1:5" ht="18.75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8" ht="18.75">
      <c r="A226" s="25"/>
      <c r="B226" s="26"/>
      <c r="C226" s="27"/>
      <c r="D226" s="27"/>
      <c r="E226" s="21"/>
      <c r="H226">
        <v>3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11:A12"/>
    <mergeCell ref="B11:B12"/>
    <mergeCell ref="C11:C12"/>
    <mergeCell ref="D11:D12"/>
    <mergeCell ref="E11:E12"/>
    <mergeCell ref="A7:E7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8" t="s">
        <v>141</v>
      </c>
      <c r="D1" s="78"/>
    </row>
    <row r="2" spans="1:4" ht="51" customHeight="1">
      <c r="A2" s="61"/>
      <c r="B2" s="61"/>
      <c r="C2" s="77" t="s">
        <v>180</v>
      </c>
      <c r="D2" s="77"/>
    </row>
    <row r="3" spans="1:4" ht="75.75" customHeight="1" thickBot="1">
      <c r="A3" s="75" t="s">
        <v>181</v>
      </c>
      <c r="B3" s="76"/>
      <c r="C3" s="76"/>
      <c r="D3" s="76"/>
    </row>
    <row r="4" ht="19.5" hidden="1" thickBot="1">
      <c r="A4" s="21"/>
    </row>
    <row r="5" spans="1:4" ht="54.75" customHeight="1" thickBot="1">
      <c r="A5" s="57" t="s">
        <v>126</v>
      </c>
      <c r="B5" s="58" t="s">
        <v>127</v>
      </c>
      <c r="C5" s="62" t="s">
        <v>182</v>
      </c>
      <c r="D5" s="62" t="s">
        <v>183</v>
      </c>
    </row>
    <row r="6" spans="1:4" ht="60" customHeight="1" thickBot="1">
      <c r="A6" s="59" t="s">
        <v>128</v>
      </c>
      <c r="B6" s="60" t="s">
        <v>129</v>
      </c>
      <c r="C6" s="63">
        <v>3</v>
      </c>
      <c r="D6" s="63">
        <v>3</v>
      </c>
    </row>
    <row r="7" spans="1:4" ht="21.75" customHeight="1" thickBot="1">
      <c r="A7" s="59"/>
      <c r="B7" s="60" t="s">
        <v>130</v>
      </c>
      <c r="C7" s="63">
        <v>3</v>
      </c>
      <c r="D7" s="63">
        <v>3</v>
      </c>
    </row>
    <row r="8" spans="1:4" ht="37.5" customHeight="1" thickBot="1">
      <c r="A8" s="59" t="s">
        <v>131</v>
      </c>
      <c r="B8" s="60" t="s">
        <v>132</v>
      </c>
      <c r="C8" s="63"/>
      <c r="D8" s="63"/>
    </row>
    <row r="9" spans="1:4" ht="20.25" customHeight="1" thickBot="1">
      <c r="A9" s="59"/>
      <c r="B9" s="60" t="s">
        <v>130</v>
      </c>
      <c r="C9" s="63"/>
      <c r="D9" s="63"/>
    </row>
    <row r="10" spans="1:4" ht="36" customHeight="1" thickBot="1">
      <c r="A10" s="59" t="s">
        <v>133</v>
      </c>
      <c r="B10" s="60" t="s">
        <v>134</v>
      </c>
      <c r="C10" s="63">
        <v>3</v>
      </c>
      <c r="D10" s="63">
        <v>3</v>
      </c>
    </row>
    <row r="11" spans="1:4" ht="24" customHeight="1" thickBot="1">
      <c r="A11" s="59"/>
      <c r="B11" s="60" t="s">
        <v>130</v>
      </c>
      <c r="C11" s="63">
        <v>3</v>
      </c>
      <c r="D11" s="63">
        <v>3</v>
      </c>
    </row>
    <row r="12" spans="1:4" ht="75.75" thickBot="1">
      <c r="A12" s="59" t="s">
        <v>135</v>
      </c>
      <c r="B12" s="60" t="s">
        <v>136</v>
      </c>
      <c r="C12" s="64">
        <f>C16</f>
        <v>2331.5</v>
      </c>
      <c r="D12" s="64">
        <f>D13</f>
        <v>436.9</v>
      </c>
    </row>
    <row r="13" spans="1:4" ht="21.75" customHeight="1" thickBot="1">
      <c r="A13" s="59"/>
      <c r="B13" s="60" t="s">
        <v>130</v>
      </c>
      <c r="C13" s="64">
        <f>C17</f>
        <v>2331.5</v>
      </c>
      <c r="D13" s="64">
        <f>D17</f>
        <v>436.9</v>
      </c>
    </row>
    <row r="14" spans="1:4" ht="37.5" customHeight="1" thickBot="1">
      <c r="A14" s="59" t="s">
        <v>137</v>
      </c>
      <c r="B14" s="60" t="s">
        <v>138</v>
      </c>
      <c r="C14" s="64"/>
      <c r="D14" s="64"/>
    </row>
    <row r="15" spans="1:4" ht="19.5" customHeight="1" thickBot="1">
      <c r="A15" s="59"/>
      <c r="B15" s="60" t="s">
        <v>130</v>
      </c>
      <c r="C15" s="64"/>
      <c r="D15" s="64"/>
    </row>
    <row r="16" spans="1:4" ht="37.5" customHeight="1" thickBot="1">
      <c r="A16" s="59" t="s">
        <v>139</v>
      </c>
      <c r="B16" s="60" t="s">
        <v>134</v>
      </c>
      <c r="C16" s="64">
        <f>C17</f>
        <v>2331.5</v>
      </c>
      <c r="D16" s="64">
        <f>D17</f>
        <v>436.9</v>
      </c>
    </row>
    <row r="17" spans="1:4" ht="19.5" customHeight="1" thickBot="1">
      <c r="A17" s="59"/>
      <c r="B17" s="60" t="s">
        <v>130</v>
      </c>
      <c r="C17" s="64">
        <v>2331.5</v>
      </c>
      <c r="D17" s="64">
        <v>436.9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2021-04-19T12:03:38Z</cp:lastPrinted>
  <dcterms:created xsi:type="dcterms:W3CDTF">2014-07-14T09:35:01Z</dcterms:created>
  <dcterms:modified xsi:type="dcterms:W3CDTF">2021-04-19T12:03:40Z</dcterms:modified>
  <cp:category/>
  <cp:version/>
  <cp:contentType/>
  <cp:contentStatus/>
</cp:coreProperties>
</file>