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1.10.2021" sheetId="1" r:id="rId1"/>
    <sheet name="муниципальные служ" sheetId="2" r:id="rId2"/>
  </sheets>
  <definedNames>
    <definedName name="_xlnm.Print_Area" localSheetId="0">'01.10.2021'!$A$2:$E$107</definedName>
  </definedNames>
  <calcPr fullCalcOnLoad="1"/>
</workbook>
</file>

<file path=xl/sharedStrings.xml><?xml version="1.0" encoding="utf-8"?>
<sst xmlns="http://schemas.openxmlformats.org/spreadsheetml/2006/main" count="203" uniqueCount="185">
  <si>
    <t xml:space="preserve">к постановлению администрации муниципального </t>
  </si>
  <si>
    <t>(тыс.руб.)</t>
  </si>
  <si>
    <t>Код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</si>
  <si>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</si>
  <si>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</si>
  <si>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</si>
  <si>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</si>
  <si>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</si>
  <si>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</si>
  <si>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</si>
  <si>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</si>
  <si>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</si>
  <si>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СОВОКУПНЫЙ ДОХОД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</si>
  <si>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</si>
  <si>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</si>
  <si>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</si>
  <si>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</si>
  <si>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</si>
  <si>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                       ГОСУДАРСТВЕННАЯ ПОШЛИНА, СБОРЫ</t>
  </si>
  <si>
    <t>000 1  08 00000 00 0000  000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</si>
  <si>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</si>
  <si>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</si>
  <si>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</si>
  <si>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</si>
  <si>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</si>
  <si>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</si>
  <si>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</si>
  <si>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</si>
  <si>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</si>
  <si>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</si>
  <si>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</si>
  <si>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</si>
  <si>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000 2 00 00000 00 0000 000</t>
  </si>
  <si>
    <t xml:space="preserve"> Дотации бюджетам поселенийна выравнивание бюджетной обеспеченности</t>
  </si>
  <si>
    <t>000 2 02 01001 10 0000 000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</si>
  <si>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</si>
  <si>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</si>
  <si>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</si>
  <si>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</si>
  <si>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</si>
  <si>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</si>
  <si>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</si>
  <si>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</si>
  <si>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</si>
  <si>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</si>
  <si>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</si>
  <si>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</si>
  <si>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</si>
  <si>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</si>
  <si>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</si>
  <si>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</si>
  <si>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</si>
  <si>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</si>
  <si>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</si>
  <si>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</si>
  <si>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</si>
  <si>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</si>
  <si>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</si>
  <si>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</si>
  <si>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</si>
  <si>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</si>
  <si>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</si>
  <si>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</si>
  <si>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</si>
  <si>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</si>
  <si>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</si>
  <si>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</si>
  <si>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</si>
  <si>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</si>
  <si>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</si>
  <si>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</si>
  <si>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</si>
  <si>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</si>
  <si>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</si>
  <si>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</si>
  <si>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</si>
  <si>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</si>
  <si>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</si>
  <si>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</si>
  <si>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</si>
  <si>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 xml:space="preserve">ВСЕГО РАСХОДОВ </t>
  </si>
  <si>
    <t>0000</t>
  </si>
  <si>
    <t>Результат исполнения бюджета (дефицит (-)/профицит(+))</t>
  </si>
  <si>
    <t>000 1 01 02010 01 0000 110</t>
  </si>
  <si>
    <t>000 1 05 00000 00 0000 000</t>
  </si>
  <si>
    <t>000 1 11 05013 10 0000 120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</si>
  <si>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</si>
  <si>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</si>
  <si>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Национальная экономика</t>
  </si>
  <si>
    <t>0400</t>
  </si>
  <si>
    <t>Культура, кинематография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</si>
  <si>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</si>
  <si>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</si>
  <si>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</si>
  <si>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</si>
  <si>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</si>
  <si>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</si>
  <si>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</si>
  <si>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ШТРАФЫ, САНКЦИИ, ВОЗМЕЩЕНИЕ УЩЕРБА</t>
  </si>
  <si>
    <t>000 1 16 00000 00 0000 000</t>
  </si>
  <si>
    <t>0412</t>
  </si>
  <si>
    <t>Другие вопросы в области национальной экономики</t>
  </si>
  <si>
    <t>Земельный налог (по обязательствам, вознишим до 1 января 2006 года)</t>
  </si>
  <si>
    <t>Прочие безвозмездные поступления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</si>
  <si>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</si>
  <si>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</si>
  <si>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>ПРОЧИЕ НЕНАЛОГОВЫЕ ДОХОДЫ</t>
  </si>
  <si>
    <t>Прочие неналоговые доходы</t>
  </si>
  <si>
    <t>000 1 17 00000 00 0000 000</t>
  </si>
  <si>
    <t>БЕЗВОЗМЕЗДНЫЕ ПОСТУПЛЕНИЯ</t>
  </si>
  <si>
    <t>0107</t>
  </si>
  <si>
    <t>Обеспечение проведения выборов и референдумов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</si>
  <si>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</si>
  <si>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</si>
  <si>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</si>
  <si>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</si>
  <si>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</si>
  <si>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% исполнения к году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</si>
  <si>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состатьей 227.1 Налогового кодекса Российской Федерации </t>
  </si>
  <si>
    <t>000 1 05 03010 01 0000 110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</si>
  <si>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</si>
  <si>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ОКАЗАНИЯ ПЛАТНЫХ УСЛУГ (РАБОТ) И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</si>
  <si>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</si>
  <si>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</si>
  <si>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000 1 13 02065 10 0000 130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</si>
  <si>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</si>
  <si>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</si>
  <si>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</si>
  <si>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</si>
  <si>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</si>
  <si>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</si>
  <si>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</si>
  <si>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</si>
  <si>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</si>
  <si>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</si>
  <si>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</si>
  <si>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</si>
  <si>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</si>
  <si>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</si>
  <si>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Приложение № 1</t>
  </si>
  <si>
    <t>Приложение № 2</t>
  </si>
  <si>
    <t>Образование</t>
  </si>
  <si>
    <t>Другие вопросы в области образования</t>
  </si>
  <si>
    <t>0700</t>
  </si>
  <si>
    <t>0709</t>
  </si>
  <si>
    <t>Земельный налог с организаций</t>
  </si>
  <si>
    <t>Земельный налог с физических лиц</t>
  </si>
  <si>
    <t>000 1 06 06040 00 0000 110</t>
  </si>
  <si>
    <t>000 1 06 06030 00 0000 110</t>
  </si>
  <si>
    <t>000 1  17 01050 10 0000 180</t>
  </si>
  <si>
    <t>000 1  17 05050 10 0000 180</t>
  </si>
  <si>
    <t>Невыясненные поступления, зачисляемые в бюджеты поселений</t>
  </si>
  <si>
    <t>000 1 13 02995 10 0000 130</t>
  </si>
  <si>
    <t>Прочие доходы от компенсации затрат бюджетов сельских поселений</t>
  </si>
  <si>
    <t>Иные межбюджетные трансферты</t>
  </si>
  <si>
    <t>000 2 07 05030 10 0000 150</t>
  </si>
  <si>
    <t>000 2 02 02999 10 0000 150</t>
  </si>
  <si>
    <t>000 2 02 04999 10 0000 150</t>
  </si>
  <si>
    <t>Общеэкономические вопросы</t>
  </si>
  <si>
    <t>0401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</si>
  <si>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</si>
  <si>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</si>
  <si>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</si>
  <si>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</si>
  <si>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</si>
  <si>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</si>
  <si>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</si>
  <si>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000 2 02 03000 10 0000 150</t>
  </si>
  <si>
    <t>000 2 19 00000 00 0000 150</t>
  </si>
  <si>
    <t>Возврат остатков субсидий, субвенций и иных межбюджетных трасфертов тимеющих целевое назначение, прошлых лет</t>
  </si>
  <si>
    <t>Благоустройство</t>
  </si>
  <si>
    <t>000 1 16 02020 02 0000 140</t>
  </si>
  <si>
    <t xml:space="preserve">Административные штрафы, установленные законами субъектов Российской Федерации об админитративных правонарушених </t>
  </si>
  <si>
    <t>План 2021 года</t>
  </si>
  <si>
    <t>План   2021 года</t>
  </si>
  <si>
    <t>образования Сергеихинское от 05.10.2021 № 69</t>
  </si>
  <si>
    <t>Исполнено за 9 месяцев 2021 года</t>
  </si>
  <si>
    <t xml:space="preserve">                 Отчет об исполнении бюджета муниципального образования Сергеихинское на 01октября 2021 года</t>
  </si>
  <si>
    <t>к постановлению администрации муниципального образования Сергеихинское от 05.10.2021 № 69</t>
  </si>
  <si>
    <t xml:space="preserve">Расходы на оплату труда и  численности муниципальных служащих муниципального образования Сергеихинское Камешковского района за  девять месяцев 2021 года
</t>
  </si>
  <si>
    <t>Исполнение за 9 месяцев 2021 года</t>
  </si>
  <si>
    <t>000 1 09 0405310 0000 110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</si>
  <si>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</si>
  <si>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запасова по указанному имуществу</t>
  </si>
  <si>
    <t>000 1 14 02053 10 0000 440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</si>
</sst>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3" applyNumberFormat="0" applyAlignment="0" applyProtection="0"/>
    <xf numFmtId="0" fontId="5" fillId="20" borderId="4" applyNumberFormat="0" applyAlignment="0" applyProtection="0"/>
    <xf numFmtId="0" fontId="6" fillId="20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165" fontId="2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3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9" fontId="31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left"/>
    </xf>
    <xf numFmtId="2" fontId="34" fillId="0" borderId="12" xfId="0" applyNumberFormat="1" applyFont="1" applyBorder="1" applyAlignment="1" applyProtection="1">
      <alignment wrapText="1"/>
      <protection/>
    </xf>
    <xf numFmtId="49" fontId="35" fillId="0" borderId="12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wrapText="1"/>
      <protection/>
    </xf>
    <xf numFmtId="164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/>
      <protection/>
    </xf>
    <xf numFmtId="49" fontId="31" fillId="0" borderId="12" xfId="0" applyNumberFormat="1" applyFont="1" applyBorder="1" applyAlignment="1" applyProtection="1">
      <alignment horizontal="center"/>
      <protection/>
    </xf>
    <xf numFmtId="164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 horizontal="center" wrapText="1"/>
      <protection/>
    </xf>
    <xf numFmtId="49" fontId="34" fillId="0" borderId="12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wrapText="1"/>
      <protection/>
    </xf>
    <xf numFmtId="0" fontId="34" fillId="0" borderId="12" xfId="0" applyNumberFormat="1" applyFont="1" applyBorder="1" applyAlignment="1" applyProtection="1">
      <alignment wrapText="1"/>
      <protection/>
    </xf>
    <xf numFmtId="165" fontId="28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horizontal="left"/>
      <protection/>
    </xf>
    <xf numFmtId="49" fontId="27" fillId="0" borderId="12" xfId="0" applyNumberFormat="1" applyFont="1" applyBorder="1" applyAlignment="1" applyProtection="1">
      <alignment horizontal="left"/>
      <protection/>
    </xf>
    <xf numFmtId="165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>
      <alignment/>
    </xf>
    <xf numFmtId="0" fontId="34" fillId="0" borderId="1" xfId="33" applyNumberFormat="1" applyFont="1" applyProtection="1">
      <alignment horizontal="left" wrapText="1" indent="2"/>
      <protection/>
    </xf>
    <xf numFmtId="0" fontId="27" fillId="0" borderId="1" xfId="33" applyNumberFormat="1" applyFont="1" applyAlignment="1" applyProtection="1">
      <alignment horizontal="center" wrapText="1"/>
      <protection/>
    </xf>
    <xf numFmtId="49" fontId="27" fillId="0" borderId="12" xfId="0" applyNumberFormat="1" applyFont="1" applyBorder="1" applyAlignment="1" applyProtection="1">
      <alignment horizontal="center" wrapText="1"/>
      <protection/>
    </xf>
    <xf numFmtId="49" fontId="34" fillId="0" borderId="2" xfId="34" applyNumberFormat="1" applyFont="1" applyProtection="1">
      <alignment horizontal="center"/>
      <protection/>
    </xf>
    <xf numFmtId="49" fontId="27" fillId="0" borderId="2" xfId="34" applyNumberFormat="1" applyFont="1" applyProtection="1">
      <alignment horizontal="center"/>
      <protection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0" xfId="0" applyFont="1" applyAlignment="1">
      <alignment/>
    </xf>
    <xf numFmtId="0" fontId="36" fillId="0" borderId="1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164" fontId="36" fillId="0" borderId="16" xfId="0" applyNumberFormat="1" applyFont="1" applyBorder="1" applyAlignment="1">
      <alignment horizontal="center" vertical="top" wrapText="1"/>
    </xf>
    <xf numFmtId="0" fontId="34" fillId="0" borderId="12" xfId="0" applyNumberFormat="1" applyFont="1" applyFill="1" applyBorder="1" applyAlignment="1" applyProtection="1">
      <alignment horizontal="justify" vertical="center" wrapText="1"/>
      <protection/>
    </xf>
    <xf numFmtId="0" fontId="34" fillId="0" borderId="17" xfId="0" applyNumberFormat="1" applyFont="1" applyFill="1" applyBorder="1" applyAlignment="1" applyProtection="1">
      <alignment horizontal="justify" vertical="center" wrapText="1"/>
      <protection/>
    </xf>
    <xf numFmtId="164" fontId="29" fillId="0" borderId="12" xfId="0" applyNumberFormat="1" applyFont="1" applyFill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 vertical="center"/>
      <protection/>
    </xf>
    <xf numFmtId="2" fontId="28" fillId="0" borderId="12" xfId="0" applyNumberFormat="1" applyFont="1" applyBorder="1" applyAlignment="1" applyProtection="1">
      <alignment horizontal="center" vertical="center" wrapText="1"/>
      <protection/>
    </xf>
    <xf numFmtId="2" fontId="28" fillId="0" borderId="12" xfId="0" applyNumberFormat="1" applyFont="1" applyBorder="1" applyAlignment="1" applyProtection="1">
      <alignment horizontal="center" wrapText="1"/>
      <protection/>
    </xf>
    <xf numFmtId="49" fontId="24" fillId="0" borderId="0" xfId="0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 applyProtection="1">
      <alignment horizontal="center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"/>
  <sheetViews>
    <sheetView tabSelected="1" view="pageBreakPreview" zoomScale="75" zoomScaleNormal="35" zoomScaleSheetLayoutView="75" zoomScalePageLayoutView="0" workbookViewId="0" topLeftCell="A29">
      <selection activeCell="D99" sqref="D99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72"/>
      <c r="B1" s="72"/>
      <c r="C1" s="72"/>
      <c r="D1" s="72"/>
      <c r="E1" s="72"/>
    </row>
    <row r="2" spans="1:7" s="4" customFormat="1" ht="24" customHeight="1">
      <c r="A2" s="5"/>
      <c r="B2" s="73" t="s">
        <v>139</v>
      </c>
      <c r="C2" s="73"/>
      <c r="D2" s="73"/>
      <c r="E2" s="73"/>
      <c r="F2" s="6"/>
      <c r="G2" s="6"/>
    </row>
    <row r="3" spans="1:7" s="4" customFormat="1" ht="24" customHeight="1">
      <c r="A3" s="5"/>
      <c r="B3" s="73" t="s">
        <v>0</v>
      </c>
      <c r="C3" s="73"/>
      <c r="D3" s="73"/>
      <c r="E3" s="73"/>
      <c r="F3" s="6"/>
      <c r="G3" s="6"/>
    </row>
    <row r="4" spans="1:7" s="4" customFormat="1" ht="24" customHeight="1">
      <c r="A4" s="5"/>
      <c r="B4" s="73" t="s">
        <v>175</v>
      </c>
      <c r="C4" s="73"/>
      <c r="D4" s="73"/>
      <c r="E4" s="73"/>
      <c r="F4" s="6"/>
      <c r="G4" s="6"/>
    </row>
    <row r="5" spans="1:5" s="4" customFormat="1" ht="0.75" customHeight="1">
      <c r="A5" s="5"/>
      <c r="B5" s="7"/>
      <c r="C5" s="7"/>
      <c r="D5" s="74"/>
      <c r="E5" s="74"/>
    </row>
    <row r="6" spans="1:5" s="8" customFormat="1" ht="24" customHeight="1">
      <c r="A6" s="75" t="s">
        <v>177</v>
      </c>
      <c r="B6" s="75"/>
      <c r="C6" s="75"/>
      <c r="D6" s="75"/>
      <c r="E6" s="75"/>
    </row>
    <row r="7" spans="1:5" s="8" customFormat="1" ht="26.25" customHeight="1">
      <c r="A7" s="71" t="s">
        <v>1</v>
      </c>
      <c r="B7" s="71"/>
      <c r="C7" s="71"/>
      <c r="D7" s="71"/>
      <c r="E7" s="71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8"/>
      <c r="B11" s="68" t="s">
        <v>2</v>
      </c>
      <c r="C11" s="69" t="s">
        <v>173</v>
      </c>
      <c r="D11" s="69" t="s">
        <v>176</v>
      </c>
      <c r="E11" s="70" t="s">
        <v>117</v>
      </c>
    </row>
    <row r="12" spans="1:5" s="11" customFormat="1" ht="50.25" customHeight="1">
      <c r="A12" s="68"/>
      <c r="B12" s="68"/>
      <c r="C12" s="69"/>
      <c r="D12" s="69"/>
      <c r="E12" s="70"/>
    </row>
    <row r="13" spans="1:5" s="11" customFormat="1" ht="19.5" customHeight="1">
      <c r="A13" s="34" t="s">
        <v>3</v>
      </c>
      <c r="B13" s="35" t="s">
        <v>4</v>
      </c>
      <c r="C13" s="36">
        <v>3</v>
      </c>
      <c r="D13" s="36">
        <v>4</v>
      </c>
      <c r="E13" s="36">
        <v>5</v>
      </c>
    </row>
    <row r="14" spans="1:8" ht="19.5" customHeight="1">
      <c r="A14" s="37" t="s">
        <v>5</v>
      </c>
      <c r="B14" s="38" t="s">
        <v>6</v>
      </c>
      <c r="C14" s="39">
        <f>C15++C21+C23+C27+C29+C31+C35+C38+C41+C45+C48</f>
        <v>5538.9</v>
      </c>
      <c r="D14" s="39">
        <f>D15++D21+D23+D27+D29+D31+D35+D38+D41+D45+D48</f>
        <v>2451.2</v>
      </c>
      <c r="E14" s="39">
        <f aca="true" t="shared" si="0" ref="E14:E58">D14/C14*100</f>
        <v>44.25427431439456</v>
      </c>
      <c r="H14" t="s">
        <v>7</v>
      </c>
    </row>
    <row r="15" spans="1:7" s="12" customFormat="1" ht="19.5" customHeight="1">
      <c r="A15" s="37" t="s">
        <v>8</v>
      </c>
      <c r="B15" s="38" t="s">
        <v>9</v>
      </c>
      <c r="C15" s="33">
        <f>C16</f>
        <v>250</v>
      </c>
      <c r="D15" s="33">
        <f>D16</f>
        <v>218.2</v>
      </c>
      <c r="E15" s="33">
        <f t="shared" si="0"/>
        <v>87.27999999999999</v>
      </c>
      <c r="G15" s="13"/>
    </row>
    <row r="16" spans="1:8" s="12" customFormat="1" ht="19.5" customHeight="1">
      <c r="A16" s="40" t="s">
        <v>10</v>
      </c>
      <c r="B16" s="30" t="s">
        <v>11</v>
      </c>
      <c r="C16" s="31">
        <f>C17+C18+C19+C20</f>
        <v>250</v>
      </c>
      <c r="D16" s="31">
        <f>D17+D18+D19+D20</f>
        <v>218.2</v>
      </c>
      <c r="E16" s="31">
        <f t="shared" si="0"/>
        <v>87.27999999999999</v>
      </c>
      <c r="F16" s="14"/>
      <c r="G16" s="14"/>
      <c r="H16" s="14"/>
    </row>
    <row r="17" spans="1:8" s="12" customFormat="1" ht="55.5" customHeight="1">
      <c r="A17" s="29" t="s">
        <v>91</v>
      </c>
      <c r="B17" s="30" t="s">
        <v>83</v>
      </c>
      <c r="C17" s="31">
        <v>247</v>
      </c>
      <c r="D17" s="31">
        <v>216.7</v>
      </c>
      <c r="E17" s="31">
        <f t="shared" si="0"/>
        <v>87.7327935222672</v>
      </c>
      <c r="F17" s="14"/>
      <c r="G17" s="15"/>
      <c r="H17" s="14"/>
    </row>
    <row r="18" spans="1:8" s="12" customFormat="1" ht="91.5" customHeight="1">
      <c r="A18" s="29" t="s">
        <v>112</v>
      </c>
      <c r="B18" s="30" t="s">
        <v>113</v>
      </c>
      <c r="C18" s="31">
        <v>1</v>
      </c>
      <c r="D18" s="31"/>
      <c r="E18" s="31">
        <f t="shared" si="0"/>
        <v>0</v>
      </c>
      <c r="F18" s="14"/>
      <c r="G18" s="15"/>
      <c r="H18" s="14"/>
    </row>
    <row r="19" spans="1:8" s="12" customFormat="1" ht="44.25" customHeight="1">
      <c r="A19" s="29" t="s">
        <v>114</v>
      </c>
      <c r="B19" s="30" t="s">
        <v>115</v>
      </c>
      <c r="C19" s="31">
        <v>1</v>
      </c>
      <c r="D19" s="31">
        <v>1.5</v>
      </c>
      <c r="E19" s="31">
        <f t="shared" si="0"/>
        <v>150</v>
      </c>
      <c r="F19" s="14"/>
      <c r="G19" s="15"/>
      <c r="H19" s="14"/>
    </row>
    <row r="20" spans="1:8" s="12" customFormat="1" ht="74.25" customHeight="1">
      <c r="A20" s="29" t="s">
        <v>118</v>
      </c>
      <c r="B20" s="30" t="s">
        <v>116</v>
      </c>
      <c r="C20" s="31">
        <v>1</v>
      </c>
      <c r="D20" s="31"/>
      <c r="E20" s="31">
        <f t="shared" si="0"/>
        <v>0</v>
      </c>
      <c r="F20" s="14"/>
      <c r="G20" s="15"/>
      <c r="H20" s="14"/>
    </row>
    <row r="21" spans="1:5" s="12" customFormat="1" ht="22.5" customHeight="1">
      <c r="A21" s="41" t="s">
        <v>12</v>
      </c>
      <c r="B21" s="38" t="s">
        <v>84</v>
      </c>
      <c r="C21" s="33">
        <f>C22</f>
        <v>62</v>
      </c>
      <c r="D21" s="33">
        <f>D22</f>
        <v>20.3</v>
      </c>
      <c r="E21" s="31">
        <f t="shared" si="0"/>
        <v>32.74193548387097</v>
      </c>
    </row>
    <row r="22" spans="1:5" s="12" customFormat="1" ht="24" customHeight="1">
      <c r="A22" s="29" t="s">
        <v>13</v>
      </c>
      <c r="B22" s="30" t="s">
        <v>119</v>
      </c>
      <c r="C22" s="31">
        <v>62</v>
      </c>
      <c r="D22" s="31">
        <v>20.3</v>
      </c>
      <c r="E22" s="31">
        <f>D22/C22*100</f>
        <v>32.74193548387097</v>
      </c>
    </row>
    <row r="23" spans="1:5" ht="19.5" customHeight="1">
      <c r="A23" s="34" t="s">
        <v>14</v>
      </c>
      <c r="B23" s="38" t="s">
        <v>15</v>
      </c>
      <c r="C23" s="33">
        <f>C24+C25+C26</f>
        <v>3290</v>
      </c>
      <c r="D23" s="33">
        <f>D24+D25+D26</f>
        <v>1863.9</v>
      </c>
      <c r="E23" s="33">
        <f t="shared" si="0"/>
        <v>56.653495440729486</v>
      </c>
    </row>
    <row r="24" spans="1:8" ht="19.5" customHeight="1">
      <c r="A24" s="40" t="s">
        <v>16</v>
      </c>
      <c r="B24" s="30" t="s">
        <v>17</v>
      </c>
      <c r="C24" s="31">
        <v>310</v>
      </c>
      <c r="D24" s="31">
        <v>74.8</v>
      </c>
      <c r="E24" s="31">
        <f t="shared" si="0"/>
        <v>24.129032258064516</v>
      </c>
      <c r="F24" s="16"/>
      <c r="G24" s="16"/>
      <c r="H24" s="16"/>
    </row>
    <row r="25" spans="1:8" ht="19.5" customHeight="1">
      <c r="A25" s="42" t="s">
        <v>145</v>
      </c>
      <c r="B25" s="30" t="s">
        <v>148</v>
      </c>
      <c r="C25" s="31">
        <v>1120</v>
      </c>
      <c r="D25" s="31">
        <v>1359.7</v>
      </c>
      <c r="E25" s="31">
        <f>D25/C25*100</f>
        <v>121.40178571428572</v>
      </c>
      <c r="F25" s="16"/>
      <c r="G25" s="16"/>
      <c r="H25" s="16"/>
    </row>
    <row r="26" spans="1:8" ht="19.5" customHeight="1">
      <c r="A26" s="42" t="s">
        <v>146</v>
      </c>
      <c r="B26" s="30" t="s">
        <v>147</v>
      </c>
      <c r="C26" s="31">
        <v>1860</v>
      </c>
      <c r="D26" s="31">
        <v>429.4</v>
      </c>
      <c r="E26" s="31">
        <f t="shared" si="0"/>
        <v>23.08602150537634</v>
      </c>
      <c r="F26" s="16"/>
      <c r="G26" s="16"/>
      <c r="H26" s="16"/>
    </row>
    <row r="27" spans="1:5" ht="19.5" customHeight="1">
      <c r="A27" s="37" t="s">
        <v>18</v>
      </c>
      <c r="B27" s="38" t="s">
        <v>19</v>
      </c>
      <c r="C27" s="33">
        <f>C28</f>
        <v>4</v>
      </c>
      <c r="D27" s="33">
        <f>D28</f>
        <v>2.2</v>
      </c>
      <c r="E27" s="33">
        <f t="shared" si="0"/>
        <v>55.00000000000001</v>
      </c>
    </row>
    <row r="28" spans="1:5" ht="56.25" customHeight="1">
      <c r="A28" s="32" t="s">
        <v>120</v>
      </c>
      <c r="B28" s="30" t="s">
        <v>20</v>
      </c>
      <c r="C28" s="31">
        <v>4</v>
      </c>
      <c r="D28" s="31">
        <v>2.2</v>
      </c>
      <c r="E28" s="31">
        <f t="shared" si="0"/>
        <v>55.00000000000001</v>
      </c>
    </row>
    <row r="29" spans="1:5" s="14" customFormat="1" ht="41.25" customHeight="1">
      <c r="A29" s="43" t="s">
        <v>21</v>
      </c>
      <c r="B29" s="38" t="s">
        <v>22</v>
      </c>
      <c r="C29" s="33">
        <f>C30</f>
        <v>0</v>
      </c>
      <c r="D29" s="33">
        <f>D30</f>
        <v>-1.4</v>
      </c>
      <c r="E29" s="33"/>
    </row>
    <row r="30" spans="1:5" s="14" customFormat="1" ht="27.75" customHeight="1">
      <c r="A30" s="32" t="s">
        <v>102</v>
      </c>
      <c r="B30" s="30" t="s">
        <v>181</v>
      </c>
      <c r="C30" s="31"/>
      <c r="D30" s="31">
        <v>-1.4</v>
      </c>
      <c r="E30" s="31"/>
    </row>
    <row r="31" spans="1:5" s="11" customFormat="1" ht="41.25" customHeight="1">
      <c r="A31" s="54" t="s">
        <v>23</v>
      </c>
      <c r="B31" s="38" t="s">
        <v>24</v>
      </c>
      <c r="C31" s="33">
        <f>C32+C33+C34</f>
        <v>244.9</v>
      </c>
      <c r="D31" s="33">
        <f>D33+D34</f>
        <v>286.9</v>
      </c>
      <c r="E31" s="33">
        <f t="shared" si="0"/>
        <v>117.14985708452429</v>
      </c>
    </row>
    <row r="32" spans="1:5" s="11" customFormat="1" ht="0.75" customHeight="1">
      <c r="A32" s="44" t="s">
        <v>25</v>
      </c>
      <c r="B32" s="30" t="s">
        <v>85</v>
      </c>
      <c r="C32" s="31"/>
      <c r="D32" s="31">
        <v>29.1</v>
      </c>
      <c r="E32" s="33" t="e">
        <f t="shared" si="0"/>
        <v>#DIV/0!</v>
      </c>
    </row>
    <row r="33" spans="1:5" s="11" customFormat="1" ht="57" customHeight="1">
      <c r="A33" s="44" t="s">
        <v>87</v>
      </c>
      <c r="B33" s="30" t="s">
        <v>86</v>
      </c>
      <c r="C33" s="31">
        <v>45</v>
      </c>
      <c r="D33" s="31">
        <v>71.2</v>
      </c>
      <c r="E33" s="33">
        <f t="shared" si="0"/>
        <v>158.22222222222223</v>
      </c>
    </row>
    <row r="34" spans="1:5" s="11" customFormat="1" ht="53.25" customHeight="1">
      <c r="A34" s="32" t="s">
        <v>26</v>
      </c>
      <c r="B34" s="30" t="s">
        <v>27</v>
      </c>
      <c r="C34" s="31">
        <v>199.9</v>
      </c>
      <c r="D34" s="31">
        <v>215.7</v>
      </c>
      <c r="E34" s="33">
        <f t="shared" si="0"/>
        <v>107.903951975988</v>
      </c>
    </row>
    <row r="35" spans="1:5" s="11" customFormat="1" ht="36" customHeight="1">
      <c r="A35" s="53" t="s">
        <v>121</v>
      </c>
      <c r="B35" s="56" t="s">
        <v>123</v>
      </c>
      <c r="C35" s="33">
        <f>C36+C37</f>
        <v>10</v>
      </c>
      <c r="D35" s="33">
        <f>D36+D37</f>
        <v>10.3</v>
      </c>
      <c r="E35" s="33">
        <f t="shared" si="0"/>
        <v>103</v>
      </c>
    </row>
    <row r="36" spans="1:5" s="11" customFormat="1" ht="36" customHeight="1">
      <c r="A36" s="52" t="s">
        <v>122</v>
      </c>
      <c r="B36" s="55" t="s">
        <v>124</v>
      </c>
      <c r="C36" s="31">
        <v>10</v>
      </c>
      <c r="D36" s="31">
        <v>10.3</v>
      </c>
      <c r="E36" s="33">
        <f t="shared" si="0"/>
        <v>103</v>
      </c>
    </row>
    <row r="37" spans="1:5" s="11" customFormat="1" ht="19.5" customHeight="1" hidden="1">
      <c r="A37" s="52" t="s">
        <v>153</v>
      </c>
      <c r="B37" s="55" t="s">
        <v>152</v>
      </c>
      <c r="C37" s="31"/>
      <c r="D37" s="31"/>
      <c r="E37" s="33" t="e">
        <f t="shared" si="0"/>
        <v>#DIV/0!</v>
      </c>
    </row>
    <row r="38" spans="1:5" s="11" customFormat="1" ht="27.75" customHeight="1" hidden="1">
      <c r="A38" s="43" t="s">
        <v>28</v>
      </c>
      <c r="B38" s="38" t="s">
        <v>29</v>
      </c>
      <c r="C38" s="33">
        <f>C39+C40</f>
        <v>0</v>
      </c>
      <c r="D38" s="33">
        <f>D39+D40</f>
        <v>0</v>
      </c>
      <c r="E38" s="33" t="e">
        <f t="shared" si="0"/>
        <v>#DIV/0!</v>
      </c>
    </row>
    <row r="39" spans="1:7" ht="21" customHeight="1" hidden="1">
      <c r="A39" s="32" t="s">
        <v>30</v>
      </c>
      <c r="B39" s="30" t="s">
        <v>31</v>
      </c>
      <c r="C39" s="31">
        <v>0</v>
      </c>
      <c r="D39" s="31">
        <v>0</v>
      </c>
      <c r="E39" s="33" t="e">
        <f t="shared" si="0"/>
        <v>#DIV/0!</v>
      </c>
      <c r="G39" s="16"/>
    </row>
    <row r="40" spans="1:7" ht="29.25" customHeight="1" hidden="1">
      <c r="A40" s="32" t="s">
        <v>104</v>
      </c>
      <c r="B40" s="30" t="s">
        <v>105</v>
      </c>
      <c r="C40" s="31"/>
      <c r="D40" s="31">
        <v>0</v>
      </c>
      <c r="E40" s="33" t="e">
        <f t="shared" si="0"/>
        <v>#DIV/0!</v>
      </c>
      <c r="G40" s="16"/>
    </row>
    <row r="41" spans="1:7" ht="29.25" customHeight="1">
      <c r="A41" s="54" t="s">
        <v>160</v>
      </c>
      <c r="B41" s="56" t="s">
        <v>29</v>
      </c>
      <c r="C41" s="33">
        <f>C42+C44</f>
        <v>1675</v>
      </c>
      <c r="D41" s="33">
        <f>D42+D43+D44</f>
        <v>49.2</v>
      </c>
      <c r="E41" s="33">
        <f t="shared" si="0"/>
        <v>2.937313432835821</v>
      </c>
      <c r="G41" s="16"/>
    </row>
    <row r="42" spans="1:7" ht="74.25" customHeight="1">
      <c r="A42" s="65" t="s">
        <v>182</v>
      </c>
      <c r="B42" s="30" t="s">
        <v>105</v>
      </c>
      <c r="C42" s="31">
        <v>865.3</v>
      </c>
      <c r="D42" s="31"/>
      <c r="E42" s="33">
        <f t="shared" si="0"/>
        <v>0</v>
      </c>
      <c r="G42" s="16"/>
    </row>
    <row r="43" spans="1:7" ht="74.25" customHeight="1">
      <c r="A43" s="65" t="s">
        <v>183</v>
      </c>
      <c r="B43" s="30" t="s">
        <v>184</v>
      </c>
      <c r="C43" s="31">
        <v>0</v>
      </c>
      <c r="D43" s="31">
        <v>49.2</v>
      </c>
      <c r="E43" s="33" t="e">
        <f>D43/C43*100</f>
        <v>#DIV/0!</v>
      </c>
      <c r="G43" s="16"/>
    </row>
    <row r="44" spans="1:7" ht="33">
      <c r="A44" s="65" t="s">
        <v>161</v>
      </c>
      <c r="B44" s="30" t="s">
        <v>162</v>
      </c>
      <c r="C44" s="31">
        <v>809.7</v>
      </c>
      <c r="D44" s="31"/>
      <c r="E44" s="33">
        <f t="shared" si="0"/>
        <v>0</v>
      </c>
      <c r="G44" s="16"/>
    </row>
    <row r="45" spans="1:7" ht="24.75" customHeight="1">
      <c r="A45" s="43" t="s">
        <v>98</v>
      </c>
      <c r="B45" s="38" t="s">
        <v>99</v>
      </c>
      <c r="C45" s="33">
        <f>C46+C47</f>
        <v>2</v>
      </c>
      <c r="D45" s="33">
        <f>D46+D47</f>
        <v>1.6</v>
      </c>
      <c r="E45" s="33">
        <f t="shared" si="0"/>
        <v>80</v>
      </c>
      <c r="G45" s="16"/>
    </row>
    <row r="46" spans="1:7" ht="33">
      <c r="A46" s="32" t="s">
        <v>172</v>
      </c>
      <c r="B46" s="30" t="s">
        <v>171</v>
      </c>
      <c r="C46" s="31">
        <v>1</v>
      </c>
      <c r="D46" s="31">
        <v>1.6</v>
      </c>
      <c r="E46" s="33">
        <f t="shared" si="0"/>
        <v>160</v>
      </c>
      <c r="G46" s="16"/>
    </row>
    <row r="47" spans="1:7" ht="52.5" customHeight="1" thickBot="1">
      <c r="A47" s="66" t="s">
        <v>163</v>
      </c>
      <c r="B47" s="30" t="s">
        <v>164</v>
      </c>
      <c r="C47" s="31">
        <v>1</v>
      </c>
      <c r="D47" s="31"/>
      <c r="E47" s="33">
        <f t="shared" si="0"/>
        <v>0</v>
      </c>
      <c r="G47" s="16"/>
    </row>
    <row r="48" spans="1:7" ht="24.75" customHeight="1">
      <c r="A48" s="43" t="s">
        <v>106</v>
      </c>
      <c r="B48" s="38" t="s">
        <v>108</v>
      </c>
      <c r="C48" s="33">
        <f>C49+C50</f>
        <v>1</v>
      </c>
      <c r="D48" s="33">
        <f>D49+D50</f>
        <v>0</v>
      </c>
      <c r="E48" s="33">
        <f t="shared" si="0"/>
        <v>0</v>
      </c>
      <c r="G48" s="16"/>
    </row>
    <row r="49" spans="1:7" ht="16.5">
      <c r="A49" s="32" t="s">
        <v>107</v>
      </c>
      <c r="B49" s="30" t="s">
        <v>149</v>
      </c>
      <c r="C49" s="31"/>
      <c r="D49" s="31"/>
      <c r="E49" s="33"/>
      <c r="G49" s="16"/>
    </row>
    <row r="50" spans="1:7" ht="16.5">
      <c r="A50" s="32" t="s">
        <v>151</v>
      </c>
      <c r="B50" s="30" t="s">
        <v>150</v>
      </c>
      <c r="C50" s="31">
        <v>1</v>
      </c>
      <c r="D50" s="31"/>
      <c r="E50" s="31"/>
      <c r="G50" s="16"/>
    </row>
    <row r="51" spans="1:7" ht="22.5" customHeight="1">
      <c r="A51" s="37" t="s">
        <v>109</v>
      </c>
      <c r="B51" s="38" t="s">
        <v>32</v>
      </c>
      <c r="C51" s="39">
        <f>C52+C53+C54+C55+C56+C57</f>
        <v>19525.1</v>
      </c>
      <c r="D51" s="39">
        <f>D52+D53+D54+D56+D57+D55</f>
        <v>14546.6</v>
      </c>
      <c r="E51" s="39">
        <f t="shared" si="0"/>
        <v>74.50205120588372</v>
      </c>
      <c r="G51" s="16"/>
    </row>
    <row r="52" spans="1:5" ht="18" customHeight="1">
      <c r="A52" s="43" t="s">
        <v>33</v>
      </c>
      <c r="B52" s="38" t="s">
        <v>34</v>
      </c>
      <c r="C52" s="33">
        <v>4849</v>
      </c>
      <c r="D52" s="33">
        <v>4337</v>
      </c>
      <c r="E52" s="33">
        <f t="shared" si="0"/>
        <v>89.44112188080017</v>
      </c>
    </row>
    <row r="53" spans="1:5" ht="19.5" customHeight="1">
      <c r="A53" s="37" t="s">
        <v>165</v>
      </c>
      <c r="B53" s="38" t="s">
        <v>156</v>
      </c>
      <c r="C53" s="33">
        <v>14366.8</v>
      </c>
      <c r="D53" s="33">
        <v>10034.7</v>
      </c>
      <c r="E53" s="33">
        <f t="shared" si="0"/>
        <v>69.84645154105299</v>
      </c>
    </row>
    <row r="54" spans="1:5" ht="16.5">
      <c r="A54" s="43" t="s">
        <v>166</v>
      </c>
      <c r="B54" s="38" t="s">
        <v>167</v>
      </c>
      <c r="C54" s="33">
        <v>260.3</v>
      </c>
      <c r="D54" s="33">
        <v>134.9</v>
      </c>
      <c r="E54" s="33">
        <f t="shared" si="0"/>
        <v>51.82481751824818</v>
      </c>
    </row>
    <row r="55" spans="1:5" ht="18" customHeight="1">
      <c r="A55" s="43" t="s">
        <v>154</v>
      </c>
      <c r="B55" s="38" t="s">
        <v>157</v>
      </c>
      <c r="C55" s="33">
        <v>49</v>
      </c>
      <c r="D55" s="33">
        <v>40</v>
      </c>
      <c r="E55" s="33">
        <f t="shared" si="0"/>
        <v>81.63265306122449</v>
      </c>
    </row>
    <row r="56" spans="1:5" ht="18.75" customHeight="1">
      <c r="A56" s="43" t="s">
        <v>103</v>
      </c>
      <c r="B56" s="38" t="s">
        <v>155</v>
      </c>
      <c r="C56" s="33"/>
      <c r="D56" s="33"/>
      <c r="E56" s="33"/>
    </row>
    <row r="57" spans="1:5" ht="33">
      <c r="A57" s="43" t="s">
        <v>169</v>
      </c>
      <c r="B57" s="38" t="s">
        <v>168</v>
      </c>
      <c r="C57" s="33">
        <v>0</v>
      </c>
      <c r="D57" s="33"/>
      <c r="E57" s="33">
        <v>0</v>
      </c>
    </row>
    <row r="58" spans="1:5" ht="19.5" customHeight="1">
      <c r="A58" s="34" t="s">
        <v>35</v>
      </c>
      <c r="B58" s="38"/>
      <c r="C58" s="33">
        <f>C51+C14</f>
        <v>25064</v>
      </c>
      <c r="D58" s="33">
        <f>D51+D14</f>
        <v>16997.8</v>
      </c>
      <c r="E58" s="33">
        <f t="shared" si="0"/>
        <v>67.81758697733801</v>
      </c>
    </row>
    <row r="59" spans="1:5" ht="19.5" customHeight="1">
      <c r="A59" s="37"/>
      <c r="B59" s="38"/>
      <c r="C59" s="45"/>
      <c r="D59" s="45"/>
      <c r="E59" s="45"/>
    </row>
    <row r="60" spans="1:5" ht="19.5" customHeight="1">
      <c r="A60" s="34" t="s">
        <v>36</v>
      </c>
      <c r="B60" s="30"/>
      <c r="C60" s="45"/>
      <c r="D60" s="45"/>
      <c r="E60" s="45"/>
    </row>
    <row r="61" spans="1:5" ht="19.5" customHeight="1">
      <c r="A61" s="37" t="s">
        <v>37</v>
      </c>
      <c r="B61" s="38" t="s">
        <v>38</v>
      </c>
      <c r="C61" s="33">
        <f>C63+C66+C67+C65</f>
        <v>2524.9</v>
      </c>
      <c r="D61" s="33">
        <f>D63+D66+D67+D65</f>
        <v>1697.7</v>
      </c>
      <c r="E61" s="45">
        <f>D61/C61*100</f>
        <v>67.23830646758287</v>
      </c>
    </row>
    <row r="62" spans="1:6" ht="19.5" customHeight="1">
      <c r="A62" s="37" t="s">
        <v>39</v>
      </c>
      <c r="B62" s="38" t="s">
        <v>38</v>
      </c>
      <c r="C62" s="33">
        <f>C64</f>
        <v>1790.7</v>
      </c>
      <c r="D62" s="33">
        <v>1186</v>
      </c>
      <c r="E62" s="45">
        <f>E64</f>
        <v>66.23108281677557</v>
      </c>
      <c r="F62" s="16"/>
    </row>
    <row r="63" spans="1:5" ht="35.25" customHeight="1">
      <c r="A63" s="32" t="s">
        <v>40</v>
      </c>
      <c r="B63" s="30" t="s">
        <v>41</v>
      </c>
      <c r="C63" s="67">
        <v>2349.9</v>
      </c>
      <c r="D63" s="67">
        <v>1547.3</v>
      </c>
      <c r="E63" s="31">
        <f aca="true" t="shared" si="1" ref="E63:E96">D63/C63*100</f>
        <v>65.84535512149453</v>
      </c>
    </row>
    <row r="64" spans="1:5" ht="18.75" customHeight="1">
      <c r="A64" s="40" t="s">
        <v>39</v>
      </c>
      <c r="B64" s="30" t="s">
        <v>41</v>
      </c>
      <c r="C64" s="31">
        <v>1790.7</v>
      </c>
      <c r="D64" s="67">
        <v>1186</v>
      </c>
      <c r="E64" s="31">
        <f t="shared" si="1"/>
        <v>66.23108281677557</v>
      </c>
    </row>
    <row r="65" spans="1:5" ht="18.75" customHeight="1" hidden="1">
      <c r="A65" s="48" t="s">
        <v>111</v>
      </c>
      <c r="B65" s="30" t="s">
        <v>110</v>
      </c>
      <c r="C65" s="67"/>
      <c r="D65" s="67"/>
      <c r="E65" s="31"/>
    </row>
    <row r="66" spans="1:5" ht="19.5" customHeight="1">
      <c r="A66" s="40" t="s">
        <v>42</v>
      </c>
      <c r="B66" s="30" t="s">
        <v>43</v>
      </c>
      <c r="C66" s="31">
        <v>10</v>
      </c>
      <c r="D66" s="31"/>
      <c r="E66" s="31"/>
    </row>
    <row r="67" spans="1:5" ht="19.5" customHeight="1">
      <c r="A67" s="40" t="s">
        <v>44</v>
      </c>
      <c r="B67" s="30" t="s">
        <v>45</v>
      </c>
      <c r="C67" s="47">
        <v>165</v>
      </c>
      <c r="D67" s="47">
        <v>150.4</v>
      </c>
      <c r="E67" s="46">
        <f t="shared" si="1"/>
        <v>91.15151515151516</v>
      </c>
    </row>
    <row r="68" spans="1:5" ht="19.5" customHeight="1">
      <c r="A68" s="49" t="s">
        <v>46</v>
      </c>
      <c r="B68" s="38" t="s">
        <v>47</v>
      </c>
      <c r="C68" s="50">
        <f>C69</f>
        <v>236.4</v>
      </c>
      <c r="D68" s="50">
        <f>D69</f>
        <v>118.2</v>
      </c>
      <c r="E68" s="45">
        <f t="shared" si="1"/>
        <v>50</v>
      </c>
    </row>
    <row r="69" spans="1:5" ht="19.5" customHeight="1">
      <c r="A69" s="48" t="s">
        <v>48</v>
      </c>
      <c r="B69" s="30" t="s">
        <v>49</v>
      </c>
      <c r="C69" s="47">
        <v>236.4</v>
      </c>
      <c r="D69" s="47">
        <v>118.2</v>
      </c>
      <c r="E69" s="46">
        <f t="shared" si="1"/>
        <v>50</v>
      </c>
    </row>
    <row r="70" spans="1:5" ht="19.5" customHeight="1">
      <c r="A70" s="40" t="s">
        <v>39</v>
      </c>
      <c r="B70" s="30" t="s">
        <v>49</v>
      </c>
      <c r="C70" s="46">
        <v>148.7</v>
      </c>
      <c r="D70" s="46">
        <v>89.5</v>
      </c>
      <c r="E70" s="46">
        <f t="shared" si="1"/>
        <v>60.18829858776059</v>
      </c>
    </row>
    <row r="71" spans="1:5" ht="19.5" customHeight="1">
      <c r="A71" s="37" t="s">
        <v>50</v>
      </c>
      <c r="B71" s="38" t="s">
        <v>51</v>
      </c>
      <c r="C71" s="45">
        <f>C72+C73</f>
        <v>6</v>
      </c>
      <c r="D71" s="45">
        <f>D72+D73</f>
        <v>0</v>
      </c>
      <c r="E71" s="45">
        <f t="shared" si="1"/>
        <v>0</v>
      </c>
    </row>
    <row r="72" spans="1:5" ht="31.5" customHeight="1">
      <c r="A72" s="32" t="s">
        <v>92</v>
      </c>
      <c r="B72" s="30" t="s">
        <v>93</v>
      </c>
      <c r="C72" s="46">
        <v>6</v>
      </c>
      <c r="D72" s="46"/>
      <c r="E72" s="46">
        <f t="shared" si="1"/>
        <v>0</v>
      </c>
    </row>
    <row r="73" spans="1:5" ht="0.75" customHeight="1" hidden="1">
      <c r="A73" s="40" t="s">
        <v>52</v>
      </c>
      <c r="B73" s="30" t="s">
        <v>53</v>
      </c>
      <c r="C73" s="46"/>
      <c r="D73" s="47"/>
      <c r="E73" s="46" t="e">
        <f t="shared" si="1"/>
        <v>#DIV/0!</v>
      </c>
    </row>
    <row r="74" spans="1:5" ht="18" customHeight="1" hidden="1">
      <c r="A74" s="37" t="s">
        <v>88</v>
      </c>
      <c r="B74" s="38" t="s">
        <v>89</v>
      </c>
      <c r="C74" s="45">
        <f>C75+C76</f>
        <v>0</v>
      </c>
      <c r="D74" s="45">
        <f>D75+D76</f>
        <v>0</v>
      </c>
      <c r="E74" s="46" t="e">
        <f t="shared" si="1"/>
        <v>#DIV/0!</v>
      </c>
    </row>
    <row r="75" spans="1:5" ht="18.75" customHeight="1" hidden="1">
      <c r="A75" s="40" t="s">
        <v>158</v>
      </c>
      <c r="B75" s="30" t="s">
        <v>159</v>
      </c>
      <c r="C75" s="46">
        <v>0</v>
      </c>
      <c r="D75" s="47"/>
      <c r="E75" s="46" t="e">
        <f t="shared" si="1"/>
        <v>#DIV/0!</v>
      </c>
    </row>
    <row r="76" spans="1:5" ht="18.75" customHeight="1" hidden="1">
      <c r="A76" s="40" t="s">
        <v>101</v>
      </c>
      <c r="B76" s="30" t="s">
        <v>100</v>
      </c>
      <c r="C76" s="46"/>
      <c r="D76" s="47"/>
      <c r="E76" s="46" t="e">
        <f t="shared" si="1"/>
        <v>#DIV/0!</v>
      </c>
    </row>
    <row r="77" spans="1:6" ht="19.5" customHeight="1">
      <c r="A77" s="37" t="s">
        <v>54</v>
      </c>
      <c r="B77" s="38" t="s">
        <v>55</v>
      </c>
      <c r="C77" s="33">
        <f>C78+C79+C80+C81</f>
        <v>9004.5</v>
      </c>
      <c r="D77" s="33">
        <f>D78+D79+D80+D81</f>
        <v>5444.9</v>
      </c>
      <c r="E77" s="45">
        <f t="shared" si="1"/>
        <v>60.46865456160808</v>
      </c>
      <c r="F77" s="16"/>
    </row>
    <row r="78" spans="1:6" ht="19.5" customHeight="1">
      <c r="A78" s="40" t="s">
        <v>56</v>
      </c>
      <c r="B78" s="30" t="s">
        <v>57</v>
      </c>
      <c r="C78" s="31">
        <v>5405.9</v>
      </c>
      <c r="D78" s="31">
        <v>2570</v>
      </c>
      <c r="E78" s="46">
        <f t="shared" si="1"/>
        <v>47.54065003052221</v>
      </c>
      <c r="F78" s="15"/>
    </row>
    <row r="79" spans="1:5" ht="19.5" customHeight="1">
      <c r="A79" s="40" t="s">
        <v>58</v>
      </c>
      <c r="B79" s="30" t="s">
        <v>59</v>
      </c>
      <c r="C79" s="31"/>
      <c r="D79" s="31"/>
      <c r="E79" s="46"/>
    </row>
    <row r="80" spans="1:5" ht="19.5" customHeight="1">
      <c r="A80" s="40" t="s">
        <v>170</v>
      </c>
      <c r="B80" s="30" t="s">
        <v>60</v>
      </c>
      <c r="C80" s="31">
        <v>625.3</v>
      </c>
      <c r="D80" s="31">
        <v>578.5</v>
      </c>
      <c r="E80" s="46">
        <f t="shared" si="1"/>
        <v>92.51559251559253</v>
      </c>
    </row>
    <row r="81" spans="1:5" ht="19.5" customHeight="1">
      <c r="A81" s="40" t="s">
        <v>61</v>
      </c>
      <c r="B81" s="30" t="s">
        <v>62</v>
      </c>
      <c r="C81" s="31">
        <v>2973.3</v>
      </c>
      <c r="D81" s="31">
        <v>2296.4</v>
      </c>
      <c r="E81" s="46">
        <f t="shared" si="1"/>
        <v>77.23404970907745</v>
      </c>
    </row>
    <row r="82" spans="1:5" ht="19.5" customHeight="1">
      <c r="A82" s="40" t="s">
        <v>39</v>
      </c>
      <c r="B82" s="30" t="s">
        <v>62</v>
      </c>
      <c r="C82" s="31">
        <v>1918.3</v>
      </c>
      <c r="D82" s="31">
        <v>1462.1</v>
      </c>
      <c r="E82" s="46">
        <f t="shared" si="1"/>
        <v>76.21852682062243</v>
      </c>
    </row>
    <row r="83" spans="1:5" ht="19.5" customHeight="1">
      <c r="A83" s="37" t="s">
        <v>141</v>
      </c>
      <c r="B83" s="38" t="s">
        <v>143</v>
      </c>
      <c r="C83" s="45">
        <f>C84</f>
        <v>5</v>
      </c>
      <c r="D83" s="45">
        <f>D84</f>
        <v>0</v>
      </c>
      <c r="E83" s="46">
        <f t="shared" si="1"/>
        <v>0</v>
      </c>
    </row>
    <row r="84" spans="1:5" ht="19.5" customHeight="1">
      <c r="A84" s="40" t="s">
        <v>142</v>
      </c>
      <c r="B84" s="30" t="s">
        <v>144</v>
      </c>
      <c r="C84" s="46">
        <v>5</v>
      </c>
      <c r="D84" s="46"/>
      <c r="E84" s="46">
        <f t="shared" si="1"/>
        <v>0</v>
      </c>
    </row>
    <row r="85" spans="1:5" ht="19.5" customHeight="1">
      <c r="A85" s="37" t="s">
        <v>90</v>
      </c>
      <c r="B85" s="38" t="s">
        <v>63</v>
      </c>
      <c r="C85" s="33">
        <f>C86</f>
        <v>26734.3</v>
      </c>
      <c r="D85" s="33">
        <f>D86</f>
        <v>9286.1</v>
      </c>
      <c r="E85" s="45">
        <f t="shared" si="1"/>
        <v>34.734778916971834</v>
      </c>
    </row>
    <row r="86" spans="1:5" ht="19.5" customHeight="1">
      <c r="A86" s="40" t="s">
        <v>64</v>
      </c>
      <c r="B86" s="30" t="s">
        <v>65</v>
      </c>
      <c r="C86" s="31">
        <v>26734.3</v>
      </c>
      <c r="D86" s="31">
        <v>9286.1</v>
      </c>
      <c r="E86" s="46">
        <f t="shared" si="1"/>
        <v>34.734778916971834</v>
      </c>
    </row>
    <row r="87" spans="1:5" ht="19.5" customHeight="1">
      <c r="A87" s="40" t="s">
        <v>39</v>
      </c>
      <c r="B87" s="30" t="s">
        <v>65</v>
      </c>
      <c r="C87" s="31">
        <v>381.2</v>
      </c>
      <c r="D87" s="31">
        <v>233.3</v>
      </c>
      <c r="E87" s="46">
        <f>D87/C87*100</f>
        <v>61.201469045120675</v>
      </c>
    </row>
    <row r="88" spans="1:5" ht="19.5" customHeight="1">
      <c r="A88" s="37" t="s">
        <v>66</v>
      </c>
      <c r="B88" s="38" t="s">
        <v>67</v>
      </c>
      <c r="C88" s="50">
        <f>C89+C90</f>
        <v>151.3</v>
      </c>
      <c r="D88" s="50">
        <f>D89+D90</f>
        <v>104.5</v>
      </c>
      <c r="E88" s="46">
        <f>D88/C88*100</f>
        <v>69.0680766688698</v>
      </c>
    </row>
    <row r="89" spans="1:5" ht="19.5" customHeight="1">
      <c r="A89" s="40" t="s">
        <v>68</v>
      </c>
      <c r="B89" s="30" t="s">
        <v>69</v>
      </c>
      <c r="C89" s="46">
        <v>141.3</v>
      </c>
      <c r="D89" s="47">
        <v>94.5</v>
      </c>
      <c r="E89" s="46">
        <f t="shared" si="1"/>
        <v>66.87898089171973</v>
      </c>
    </row>
    <row r="90" spans="1:5" ht="15.75" customHeight="1">
      <c r="A90" s="40" t="s">
        <v>70</v>
      </c>
      <c r="B90" s="30" t="s">
        <v>71</v>
      </c>
      <c r="C90" s="46">
        <v>10</v>
      </c>
      <c r="D90" s="47">
        <v>10</v>
      </c>
      <c r="E90" s="46">
        <f t="shared" si="1"/>
        <v>100</v>
      </c>
    </row>
    <row r="91" spans="1:5" ht="1.5" customHeight="1" hidden="1">
      <c r="A91" s="37" t="s">
        <v>72</v>
      </c>
      <c r="B91" s="38" t="s">
        <v>73</v>
      </c>
      <c r="C91" s="45">
        <f>C92</f>
        <v>0</v>
      </c>
      <c r="D91" s="45">
        <f>D92</f>
        <v>0</v>
      </c>
      <c r="E91" s="45" t="e">
        <f t="shared" si="1"/>
        <v>#DIV/0!</v>
      </c>
    </row>
    <row r="92" spans="1:5" ht="20.25" customHeight="1" hidden="1">
      <c r="A92" s="40" t="s">
        <v>74</v>
      </c>
      <c r="B92" s="30" t="s">
        <v>75</v>
      </c>
      <c r="C92" s="46"/>
      <c r="D92" s="46"/>
      <c r="E92" s="46"/>
    </row>
    <row r="93" spans="1:5" ht="19.5" customHeight="1" hidden="1">
      <c r="A93" s="37" t="s">
        <v>76</v>
      </c>
      <c r="B93" s="38" t="s">
        <v>77</v>
      </c>
      <c r="C93" s="50">
        <f>C94</f>
        <v>0</v>
      </c>
      <c r="D93" s="50">
        <f>D94</f>
        <v>0</v>
      </c>
      <c r="E93" s="45" t="e">
        <f t="shared" si="1"/>
        <v>#DIV/0!</v>
      </c>
    </row>
    <row r="94" spans="1:5" ht="19.5" customHeight="1" hidden="1">
      <c r="A94" s="40" t="s">
        <v>78</v>
      </c>
      <c r="B94" s="30" t="s">
        <v>79</v>
      </c>
      <c r="C94" s="47">
        <v>0</v>
      </c>
      <c r="D94" s="47">
        <v>0</v>
      </c>
      <c r="E94" s="46" t="e">
        <f t="shared" si="1"/>
        <v>#DIV/0!</v>
      </c>
    </row>
    <row r="95" spans="1:5" ht="19.5" customHeight="1">
      <c r="A95" s="37" t="s">
        <v>94</v>
      </c>
      <c r="B95" s="38" t="s">
        <v>96</v>
      </c>
      <c r="C95" s="50">
        <f>C96</f>
        <v>1.6</v>
      </c>
      <c r="D95" s="50">
        <f>D96</f>
        <v>0</v>
      </c>
      <c r="E95" s="45">
        <f t="shared" si="1"/>
        <v>0</v>
      </c>
    </row>
    <row r="96" spans="1:5" ht="19.5" customHeight="1">
      <c r="A96" s="40" t="s">
        <v>95</v>
      </c>
      <c r="B96" s="30" t="s">
        <v>97</v>
      </c>
      <c r="C96" s="47">
        <v>1.6</v>
      </c>
      <c r="D96" s="47">
        <v>0</v>
      </c>
      <c r="E96" s="46">
        <f t="shared" si="1"/>
        <v>0</v>
      </c>
    </row>
    <row r="97" spans="1:5" ht="19.5" customHeight="1">
      <c r="A97" s="37"/>
      <c r="B97" s="38"/>
      <c r="C97" s="46"/>
      <c r="D97" s="45"/>
      <c r="E97" s="46"/>
    </row>
    <row r="98" spans="1:5" ht="19.5" customHeight="1">
      <c r="A98" s="37" t="s">
        <v>80</v>
      </c>
      <c r="B98" s="38" t="s">
        <v>81</v>
      </c>
      <c r="C98" s="33">
        <f>C61+C68+C71+C74+C77+C83+C85+C88+C91+C93+C95</f>
        <v>38664</v>
      </c>
      <c r="D98" s="33">
        <f>D61+D68+D71+D74+D77+D83+D85+D88+D91+D93+D95</f>
        <v>16651.4</v>
      </c>
      <c r="E98" s="45">
        <f>D98/C98*100</f>
        <v>43.066935650734536</v>
      </c>
    </row>
    <row r="99" spans="1:5" ht="19.5" customHeight="1">
      <c r="A99" s="37" t="s">
        <v>82</v>
      </c>
      <c r="B99" s="38" t="s">
        <v>81</v>
      </c>
      <c r="C99" s="33">
        <f>C58-C98</f>
        <v>-13600</v>
      </c>
      <c r="D99" s="33">
        <f>D58-D98</f>
        <v>346.3999999999978</v>
      </c>
      <c r="E99" s="45"/>
    </row>
    <row r="100" spans="1:5" ht="19.5" customHeight="1">
      <c r="A100" s="51"/>
      <c r="B100" s="38"/>
      <c r="C100" s="45"/>
      <c r="D100" s="45"/>
      <c r="E100" s="45"/>
    </row>
    <row r="101" spans="1:5" ht="19.5" customHeight="1">
      <c r="A101" s="18"/>
      <c r="B101" s="22"/>
      <c r="C101" s="23"/>
      <c r="D101" s="20"/>
      <c r="E101" s="21"/>
    </row>
    <row r="102" spans="1:5" ht="19.5" customHeight="1">
      <c r="A102" s="17"/>
      <c r="B102" s="22"/>
      <c r="C102" s="23"/>
      <c r="D102" s="20"/>
      <c r="E102" s="21"/>
    </row>
    <row r="103" spans="1:5" ht="19.5" customHeight="1">
      <c r="A103" s="17"/>
      <c r="B103" s="22"/>
      <c r="C103" s="23"/>
      <c r="D103" s="20"/>
      <c r="E103" s="21"/>
    </row>
    <row r="104" spans="1:5" ht="19.5" customHeight="1">
      <c r="A104" s="17"/>
      <c r="B104" s="19"/>
      <c r="C104" s="20"/>
      <c r="D104" s="20"/>
      <c r="E104" s="21"/>
    </row>
    <row r="105" spans="1:5" ht="19.5" customHeight="1">
      <c r="A105" s="28"/>
      <c r="B105" s="24"/>
      <c r="C105" s="20"/>
      <c r="D105" s="20"/>
      <c r="E105" s="21"/>
    </row>
    <row r="106" spans="1:5" ht="19.5" customHeight="1">
      <c r="A106" s="17"/>
      <c r="B106" s="24"/>
      <c r="C106" s="20"/>
      <c r="D106" s="20"/>
      <c r="E106" s="21"/>
    </row>
    <row r="107" spans="1:5" ht="19.5" customHeight="1">
      <c r="A107" s="17"/>
      <c r="B107" s="24"/>
      <c r="C107" s="20"/>
      <c r="D107" s="20"/>
      <c r="E107" s="21"/>
    </row>
    <row r="108" spans="1:5" ht="19.5" customHeight="1">
      <c r="A108" s="17"/>
      <c r="B108" s="24"/>
      <c r="C108" s="20"/>
      <c r="D108" s="20"/>
      <c r="E108" s="21"/>
    </row>
    <row r="109" spans="1:5" ht="19.5" customHeight="1">
      <c r="A109" s="17"/>
      <c r="B109" s="24"/>
      <c r="C109" s="20"/>
      <c r="D109" s="20"/>
      <c r="E109" s="21"/>
    </row>
    <row r="110" spans="1:5" ht="19.5" customHeight="1">
      <c r="A110" s="17"/>
      <c r="B110" s="24"/>
      <c r="C110" s="20"/>
      <c r="D110" s="20"/>
      <c r="E110" s="21"/>
    </row>
    <row r="111" spans="1:5" ht="19.5" customHeight="1">
      <c r="A111" s="17"/>
      <c r="B111" s="24"/>
      <c r="C111" s="20"/>
      <c r="D111" s="20"/>
      <c r="E111" s="21"/>
    </row>
    <row r="112" spans="1:5" ht="19.5" customHeight="1">
      <c r="A112" s="17"/>
      <c r="B112" s="24"/>
      <c r="C112" s="20"/>
      <c r="D112" s="20"/>
      <c r="E112" s="21"/>
    </row>
    <row r="113" spans="1:5" ht="19.5" customHeight="1">
      <c r="A113" s="17"/>
      <c r="B113" s="24"/>
      <c r="C113" s="20"/>
      <c r="D113" s="20"/>
      <c r="E113" s="21"/>
    </row>
    <row r="114" spans="1:5" ht="19.5" customHeight="1">
      <c r="A114" s="17"/>
      <c r="B114" s="24"/>
      <c r="C114" s="20"/>
      <c r="D114" s="20"/>
      <c r="E114" s="21"/>
    </row>
    <row r="115" spans="1:5" ht="19.5" customHeight="1">
      <c r="A115" s="17"/>
      <c r="B115" s="24"/>
      <c r="C115" s="20"/>
      <c r="D115" s="20"/>
      <c r="E115" s="21"/>
    </row>
    <row r="116" spans="1:5" ht="19.5" customHeight="1">
      <c r="A116" s="17"/>
      <c r="B116" s="24"/>
      <c r="C116" s="20"/>
      <c r="D116" s="20"/>
      <c r="E116" s="21"/>
    </row>
    <row r="117" spans="1:5" ht="19.5" customHeight="1">
      <c r="A117" s="25"/>
      <c r="B117" s="24"/>
      <c r="C117" s="20"/>
      <c r="D117" s="20"/>
      <c r="E117" s="21"/>
    </row>
    <row r="118" spans="1:5" ht="19.5" customHeight="1">
      <c r="A118" s="25"/>
      <c r="B118" s="26"/>
      <c r="C118" s="27"/>
      <c r="D118" s="27"/>
      <c r="E118" s="21"/>
    </row>
    <row r="119" spans="1:5" ht="19.5" customHeight="1">
      <c r="A119" s="25"/>
      <c r="B119" s="26"/>
      <c r="C119" s="27"/>
      <c r="D119" s="27"/>
      <c r="E119" s="21"/>
    </row>
    <row r="120" spans="1:5" ht="19.5" customHeight="1">
      <c r="A120" s="25"/>
      <c r="B120" s="26"/>
      <c r="C120" s="27"/>
      <c r="D120" s="27"/>
      <c r="E120" s="21"/>
    </row>
    <row r="121" spans="1:5" ht="19.5" customHeight="1">
      <c r="A121" s="25"/>
      <c r="B121" s="26"/>
      <c r="C121" s="27"/>
      <c r="D121" s="27"/>
      <c r="E121" s="21"/>
    </row>
    <row r="122" spans="1:5" ht="18.75">
      <c r="A122" s="25"/>
      <c r="B122" s="26"/>
      <c r="C122" s="27"/>
      <c r="D122" s="27"/>
      <c r="E122" s="21"/>
    </row>
    <row r="123" spans="1:5" ht="18.75">
      <c r="A123" s="25"/>
      <c r="B123" s="26"/>
      <c r="C123" s="27"/>
      <c r="D123" s="27"/>
      <c r="E123" s="21"/>
    </row>
    <row r="124" spans="1:5" ht="18.75">
      <c r="A124" s="25"/>
      <c r="B124" s="26"/>
      <c r="C124" s="27"/>
      <c r="D124" s="27"/>
      <c r="E124" s="21"/>
    </row>
    <row r="125" spans="1:5" ht="18.75">
      <c r="A125" s="25"/>
      <c r="B125" s="26"/>
      <c r="C125" s="27"/>
      <c r="D125" s="27"/>
      <c r="E125" s="21"/>
    </row>
    <row r="126" spans="1:5" ht="18.75">
      <c r="A126" s="25"/>
      <c r="B126" s="26"/>
      <c r="C126" s="27"/>
      <c r="D126" s="27"/>
      <c r="E126" s="21"/>
    </row>
    <row r="127" spans="1:5" ht="18.75">
      <c r="A127" s="25"/>
      <c r="B127" s="26"/>
      <c r="C127" s="27"/>
      <c r="D127" s="27"/>
      <c r="E127" s="21"/>
    </row>
    <row r="128" spans="1:5" ht="18.75">
      <c r="A128" s="25"/>
      <c r="B128" s="26"/>
      <c r="C128" s="27"/>
      <c r="D128" s="27"/>
      <c r="E128" s="21"/>
    </row>
    <row r="129" spans="1:5" ht="18.75">
      <c r="A129" s="25"/>
      <c r="B129" s="26"/>
      <c r="C129" s="27"/>
      <c r="D129" s="27"/>
      <c r="E129" s="21"/>
    </row>
    <row r="130" spans="1:5" ht="18.75">
      <c r="A130" s="25"/>
      <c r="B130" s="26"/>
      <c r="C130" s="27"/>
      <c r="D130" s="27"/>
      <c r="E130" s="21"/>
    </row>
    <row r="131" spans="1:5" ht="18.75">
      <c r="A131" s="25"/>
      <c r="B131" s="26"/>
      <c r="C131" s="27"/>
      <c r="D131" s="27"/>
      <c r="E131" s="21"/>
    </row>
    <row r="132" spans="1:5" ht="18.75">
      <c r="A132" s="25"/>
      <c r="B132" s="26"/>
      <c r="C132" s="27"/>
      <c r="D132" s="27"/>
      <c r="E132" s="21"/>
    </row>
    <row r="133" spans="1:5" ht="18.75">
      <c r="A133" s="25"/>
      <c r="B133" s="26"/>
      <c r="C133" s="27"/>
      <c r="D133" s="27"/>
      <c r="E133" s="21"/>
    </row>
    <row r="134" spans="1:5" ht="18.75">
      <c r="A134" s="25"/>
      <c r="B134" s="26"/>
      <c r="C134" s="27"/>
      <c r="D134" s="27"/>
      <c r="E134" s="21"/>
    </row>
    <row r="135" spans="1:5" ht="18.75">
      <c r="A135" s="25"/>
      <c r="B135" s="26"/>
      <c r="C135" s="27"/>
      <c r="D135" s="27"/>
      <c r="E135" s="21"/>
    </row>
    <row r="136" spans="1:5" ht="18.75">
      <c r="A136" s="25"/>
      <c r="B136" s="26"/>
      <c r="C136" s="27"/>
      <c r="D136" s="27"/>
      <c r="E136" s="21"/>
    </row>
    <row r="137" spans="1:5" ht="18.75">
      <c r="A137" s="25"/>
      <c r="B137" s="26"/>
      <c r="C137" s="27"/>
      <c r="D137" s="27"/>
      <c r="E137" s="21"/>
    </row>
    <row r="138" spans="1:5" ht="18.75">
      <c r="A138" s="25"/>
      <c r="B138" s="26"/>
      <c r="C138" s="27"/>
      <c r="D138" s="27"/>
      <c r="E138" s="21"/>
    </row>
    <row r="139" spans="1:5" ht="18.75">
      <c r="A139" s="25"/>
      <c r="B139" s="26"/>
      <c r="C139" s="27"/>
      <c r="D139" s="27"/>
      <c r="E139" s="21"/>
    </row>
    <row r="140" spans="1:5" ht="18.75">
      <c r="A140" s="25"/>
      <c r="B140" s="26"/>
      <c r="C140" s="27"/>
      <c r="D140" s="27"/>
      <c r="E140" s="21"/>
    </row>
    <row r="141" spans="1:5" ht="18.75">
      <c r="A141" s="25"/>
      <c r="B141" s="26"/>
      <c r="C141" s="27"/>
      <c r="D141" s="27"/>
      <c r="E141" s="21"/>
    </row>
    <row r="142" spans="1:5" ht="18.75">
      <c r="A142" s="25"/>
      <c r="B142" s="26"/>
      <c r="C142" s="27"/>
      <c r="D142" s="27"/>
      <c r="E142" s="21"/>
    </row>
    <row r="143" spans="1:5" ht="18.75">
      <c r="A143" s="25"/>
      <c r="B143" s="26"/>
      <c r="C143" s="27"/>
      <c r="D143" s="27"/>
      <c r="E143" s="21"/>
    </row>
    <row r="144" spans="1:5" ht="18.75">
      <c r="A144" s="25"/>
      <c r="B144" s="26"/>
      <c r="C144" s="27"/>
      <c r="D144" s="27"/>
      <c r="E144" s="21"/>
    </row>
    <row r="145" spans="1:5" ht="18.75">
      <c r="A145" s="25"/>
      <c r="B145" s="26"/>
      <c r="C145" s="27"/>
      <c r="D145" s="27"/>
      <c r="E145" s="21"/>
    </row>
    <row r="146" spans="1:5" ht="18.75">
      <c r="A146" s="25"/>
      <c r="B146" s="26"/>
      <c r="C146" s="27"/>
      <c r="D146" s="27"/>
      <c r="E146" s="21"/>
    </row>
    <row r="147" spans="1:5" ht="18.75">
      <c r="A147" s="25"/>
      <c r="B147" s="26"/>
      <c r="C147" s="27"/>
      <c r="D147" s="27"/>
      <c r="E147" s="21"/>
    </row>
    <row r="148" spans="1:5" ht="18.75">
      <c r="A148" s="25"/>
      <c r="B148" s="26"/>
      <c r="C148" s="27"/>
      <c r="D148" s="27"/>
      <c r="E148" s="21"/>
    </row>
    <row r="149" spans="1:5" ht="18.75">
      <c r="A149" s="25"/>
      <c r="B149" s="26"/>
      <c r="C149" s="27"/>
      <c r="D149" s="27"/>
      <c r="E149" s="21"/>
    </row>
    <row r="150" spans="1:5" ht="18.75">
      <c r="A150" s="25"/>
      <c r="B150" s="26"/>
      <c r="C150" s="27"/>
      <c r="D150" s="27"/>
      <c r="E150" s="21"/>
    </row>
    <row r="151" spans="1:5" ht="18.75">
      <c r="A151" s="25"/>
      <c r="B151" s="26"/>
      <c r="C151" s="27"/>
      <c r="D151" s="27"/>
      <c r="E151" s="21"/>
    </row>
    <row r="152" spans="1:5" ht="18.75">
      <c r="A152" s="25"/>
      <c r="B152" s="26"/>
      <c r="C152" s="27"/>
      <c r="D152" s="27"/>
      <c r="E152" s="21"/>
    </row>
    <row r="153" spans="1:5" ht="18.75">
      <c r="A153" s="25"/>
      <c r="B153" s="26"/>
      <c r="C153" s="27"/>
      <c r="D153" s="27"/>
      <c r="E153" s="21"/>
    </row>
    <row r="154" spans="1:5" ht="18.75">
      <c r="A154" s="25"/>
      <c r="B154" s="26"/>
      <c r="C154" s="27"/>
      <c r="D154" s="27"/>
      <c r="E154" s="21"/>
    </row>
    <row r="155" spans="1:5" ht="18.75">
      <c r="A155" s="25"/>
      <c r="B155" s="26"/>
      <c r="C155" s="27"/>
      <c r="D155" s="27"/>
      <c r="E155" s="21"/>
    </row>
    <row r="156" spans="1:5" ht="18.75">
      <c r="A156" s="25"/>
      <c r="B156" s="26"/>
      <c r="C156" s="27"/>
      <c r="D156" s="27"/>
      <c r="E156" s="21"/>
    </row>
    <row r="157" spans="1:5" ht="18.75">
      <c r="A157" s="25"/>
      <c r="B157" s="26"/>
      <c r="C157" s="27"/>
      <c r="D157" s="27"/>
      <c r="E157" s="21"/>
    </row>
    <row r="158" spans="1:5" ht="18.75">
      <c r="A158" s="25"/>
      <c r="B158" s="26"/>
      <c r="C158" s="27"/>
      <c r="D158" s="27"/>
      <c r="E158" s="21"/>
    </row>
    <row r="159" spans="1:5" ht="18.75">
      <c r="A159" s="25"/>
      <c r="B159" s="26"/>
      <c r="C159" s="27"/>
      <c r="D159" s="27"/>
      <c r="E159" s="21"/>
    </row>
    <row r="160" spans="1:5" ht="18.75">
      <c r="A160" s="25"/>
      <c r="B160" s="26"/>
      <c r="C160" s="27"/>
      <c r="D160" s="27"/>
      <c r="E160" s="21"/>
    </row>
    <row r="161" spans="1:5" ht="18.75">
      <c r="A161" s="25"/>
      <c r="B161" s="26"/>
      <c r="C161" s="27"/>
      <c r="D161" s="27"/>
      <c r="E161" s="21"/>
    </row>
    <row r="162" spans="1:5" ht="18.75">
      <c r="A162" s="25"/>
      <c r="B162" s="26"/>
      <c r="C162" s="27"/>
      <c r="D162" s="27"/>
      <c r="E162" s="21"/>
    </row>
    <row r="163" spans="1:5" ht="18.75">
      <c r="A163" s="25"/>
      <c r="B163" s="26"/>
      <c r="C163" s="27"/>
      <c r="D163" s="27"/>
      <c r="E163" s="21"/>
    </row>
    <row r="164" spans="1:5" ht="18.75">
      <c r="A164" s="25"/>
      <c r="B164" s="26"/>
      <c r="C164" s="27"/>
      <c r="D164" s="27"/>
      <c r="E164" s="21"/>
    </row>
    <row r="165" spans="1:5" ht="18.75">
      <c r="A165" s="25"/>
      <c r="B165" s="26"/>
      <c r="C165" s="27"/>
      <c r="D165" s="27"/>
      <c r="E165" s="21"/>
    </row>
    <row r="166" spans="1:5" ht="18.75">
      <c r="A166" s="25"/>
      <c r="B166" s="26"/>
      <c r="C166" s="27"/>
      <c r="D166" s="27"/>
      <c r="E166" s="21"/>
    </row>
    <row r="167" spans="1:5" ht="18.75">
      <c r="A167" s="25"/>
      <c r="B167" s="26"/>
      <c r="C167" s="27"/>
      <c r="D167" s="27"/>
      <c r="E167" s="21"/>
    </row>
    <row r="168" spans="1:5" ht="18.75">
      <c r="A168" s="25"/>
      <c r="B168" s="26"/>
      <c r="C168" s="27"/>
      <c r="D168" s="27"/>
      <c r="E168" s="21"/>
    </row>
    <row r="169" spans="1:5" ht="18.75">
      <c r="A169" s="25"/>
      <c r="B169" s="26"/>
      <c r="C169" s="27"/>
      <c r="D169" s="27"/>
      <c r="E169" s="21"/>
    </row>
    <row r="170" spans="1:5" ht="18.75">
      <c r="A170" s="25"/>
      <c r="B170" s="26"/>
      <c r="C170" s="27"/>
      <c r="D170" s="27"/>
      <c r="E170" s="21"/>
    </row>
    <row r="171" spans="1:5" ht="18.75">
      <c r="A171" s="25"/>
      <c r="B171" s="26"/>
      <c r="C171" s="27"/>
      <c r="D171" s="27"/>
      <c r="E171" s="21"/>
    </row>
    <row r="172" spans="1:5" ht="18.75">
      <c r="A172" s="25"/>
      <c r="B172" s="26"/>
      <c r="C172" s="27"/>
      <c r="D172" s="27"/>
      <c r="E172" s="21"/>
    </row>
    <row r="173" spans="1:5" ht="18.75">
      <c r="A173" s="25"/>
      <c r="B173" s="26"/>
      <c r="C173" s="27"/>
      <c r="D173" s="27"/>
      <c r="E173" s="21"/>
    </row>
    <row r="174" spans="1:5" ht="18.75">
      <c r="A174" s="25"/>
      <c r="B174" s="26"/>
      <c r="C174" s="27"/>
      <c r="D174" s="27"/>
      <c r="E174" s="21"/>
    </row>
    <row r="175" spans="1:5" ht="18.75">
      <c r="A175" s="25"/>
      <c r="B175" s="26"/>
      <c r="C175" s="27"/>
      <c r="D175" s="27"/>
      <c r="E175" s="21"/>
    </row>
    <row r="176" spans="1:5" ht="18.75">
      <c r="A176" s="25"/>
      <c r="B176" s="26"/>
      <c r="C176" s="27"/>
      <c r="D176" s="27"/>
      <c r="E176" s="21"/>
    </row>
    <row r="177" spans="1:5" ht="18.75">
      <c r="A177" s="25"/>
      <c r="B177" s="26"/>
      <c r="C177" s="27"/>
      <c r="D177" s="27"/>
      <c r="E177" s="21"/>
    </row>
    <row r="178" spans="1:5" ht="18.75">
      <c r="A178" s="25"/>
      <c r="B178" s="26"/>
      <c r="C178" s="27"/>
      <c r="D178" s="27"/>
      <c r="E178" s="21"/>
    </row>
    <row r="179" spans="1:5" ht="18.75">
      <c r="A179" s="25"/>
      <c r="B179" s="26"/>
      <c r="C179" s="27"/>
      <c r="D179" s="27"/>
      <c r="E179" s="21"/>
    </row>
    <row r="180" spans="1:5" ht="18.75">
      <c r="A180" s="25"/>
      <c r="B180" s="26"/>
      <c r="C180" s="27"/>
      <c r="D180" s="27"/>
      <c r="E180" s="21"/>
    </row>
    <row r="181" spans="1:5" ht="18.75">
      <c r="A181" s="25"/>
      <c r="B181" s="26"/>
      <c r="C181" s="27"/>
      <c r="D181" s="27"/>
      <c r="E181" s="21"/>
    </row>
    <row r="182" spans="1:5" ht="18.75">
      <c r="A182" s="25"/>
      <c r="B182" s="26"/>
      <c r="C182" s="27"/>
      <c r="D182" s="27"/>
      <c r="E182" s="21"/>
    </row>
    <row r="183" spans="1:5" ht="18.75">
      <c r="A183" s="25"/>
      <c r="B183" s="26"/>
      <c r="C183" s="27"/>
      <c r="D183" s="27"/>
      <c r="E183" s="21"/>
    </row>
    <row r="184" spans="1:5" ht="18.75">
      <c r="A184" s="25"/>
      <c r="B184" s="26"/>
      <c r="C184" s="27"/>
      <c r="D184" s="27"/>
      <c r="E184" s="21"/>
    </row>
    <row r="185" spans="1:5" ht="18.75">
      <c r="A185" s="25"/>
      <c r="B185" s="26"/>
      <c r="C185" s="27"/>
      <c r="D185" s="27"/>
      <c r="E185" s="21"/>
    </row>
    <row r="186" spans="1:5" ht="18.75">
      <c r="A186" s="25"/>
      <c r="B186" s="26"/>
      <c r="C186" s="27"/>
      <c r="D186" s="27"/>
      <c r="E186" s="21"/>
    </row>
    <row r="187" spans="1:5" ht="18.75">
      <c r="A187" s="25"/>
      <c r="B187" s="26"/>
      <c r="C187" s="27"/>
      <c r="D187" s="27"/>
      <c r="E187" s="21"/>
    </row>
    <row r="188" spans="1:5" ht="18.75">
      <c r="A188" s="25"/>
      <c r="B188" s="26"/>
      <c r="C188" s="27"/>
      <c r="D188" s="27"/>
      <c r="E188" s="21"/>
    </row>
    <row r="189" spans="1:5" ht="18.75">
      <c r="A189" s="25"/>
      <c r="B189" s="26"/>
      <c r="C189" s="27"/>
      <c r="D189" s="27"/>
      <c r="E189" s="21"/>
    </row>
    <row r="190" spans="1:5" ht="18.75">
      <c r="A190" s="25"/>
      <c r="B190" s="26"/>
      <c r="C190" s="27"/>
      <c r="D190" s="27"/>
      <c r="E190" s="21"/>
    </row>
    <row r="191" spans="1:5" ht="18.75">
      <c r="A191" s="25"/>
      <c r="B191" s="26"/>
      <c r="C191" s="27"/>
      <c r="D191" s="27"/>
      <c r="E191" s="21"/>
    </row>
    <row r="192" spans="1:5" ht="18.75">
      <c r="A192" s="25"/>
      <c r="B192" s="26"/>
      <c r="C192" s="27"/>
      <c r="D192" s="27"/>
      <c r="E192" s="21"/>
    </row>
    <row r="193" spans="1:5" ht="18.75">
      <c r="A193" s="25"/>
      <c r="B193" s="26"/>
      <c r="C193" s="27"/>
      <c r="D193" s="27"/>
      <c r="E193" s="21"/>
    </row>
    <row r="194" spans="1:5" ht="18.75">
      <c r="A194" s="25"/>
      <c r="B194" s="26"/>
      <c r="C194" s="27"/>
      <c r="D194" s="27"/>
      <c r="E194" s="21"/>
    </row>
    <row r="195" spans="1:5" ht="18.75">
      <c r="A195" s="25"/>
      <c r="B195" s="26"/>
      <c r="C195" s="27"/>
      <c r="D195" s="27"/>
      <c r="E195" s="21"/>
    </row>
    <row r="196" spans="1:5" ht="18.75">
      <c r="A196" s="25"/>
      <c r="B196" s="26"/>
      <c r="C196" s="27"/>
      <c r="D196" s="27"/>
      <c r="E196" s="21"/>
    </row>
    <row r="197" spans="1:5" ht="18.75">
      <c r="A197" s="25"/>
      <c r="B197" s="26"/>
      <c r="C197" s="27"/>
      <c r="D197" s="27"/>
      <c r="E197" s="21"/>
    </row>
    <row r="198" spans="1:5" ht="18.75">
      <c r="A198" s="25"/>
      <c r="B198" s="26"/>
      <c r="C198" s="27"/>
      <c r="D198" s="27"/>
      <c r="E198" s="21"/>
    </row>
    <row r="199" spans="1:5" ht="18.75">
      <c r="A199" s="25"/>
      <c r="B199" s="26"/>
      <c r="C199" s="27"/>
      <c r="D199" s="27"/>
      <c r="E199" s="21"/>
    </row>
    <row r="200" spans="1:5" ht="18.75">
      <c r="A200" s="25"/>
      <c r="B200" s="26"/>
      <c r="C200" s="27"/>
      <c r="D200" s="27"/>
      <c r="E200" s="21"/>
    </row>
    <row r="201" spans="1:5" ht="18.75">
      <c r="A201" s="25"/>
      <c r="B201" s="26"/>
      <c r="C201" s="27"/>
      <c r="D201" s="27"/>
      <c r="E201" s="21"/>
    </row>
    <row r="202" spans="1:5" ht="18.75">
      <c r="A202" s="25"/>
      <c r="B202" s="26"/>
      <c r="C202" s="27"/>
      <c r="D202" s="27"/>
      <c r="E202" s="21"/>
    </row>
    <row r="203" spans="1:5" ht="18.75">
      <c r="A203" s="25"/>
      <c r="B203" s="26"/>
      <c r="C203" s="27"/>
      <c r="D203" s="27"/>
      <c r="E203" s="21"/>
    </row>
    <row r="204" spans="1:5" ht="18.75">
      <c r="A204" s="25"/>
      <c r="B204" s="26"/>
      <c r="C204" s="27"/>
      <c r="D204" s="27"/>
      <c r="E204" s="21"/>
    </row>
    <row r="205" spans="1:5" ht="18.75">
      <c r="A205" s="25"/>
      <c r="B205" s="26"/>
      <c r="C205" s="27"/>
      <c r="D205" s="27"/>
      <c r="E205" s="21"/>
    </row>
    <row r="206" spans="1:5" ht="18.75">
      <c r="A206" s="25"/>
      <c r="B206" s="26"/>
      <c r="C206" s="27"/>
      <c r="D206" s="27"/>
      <c r="E206" s="21"/>
    </row>
    <row r="207" spans="1:5" ht="18.75">
      <c r="A207" s="25"/>
      <c r="B207" s="26"/>
      <c r="C207" s="27"/>
      <c r="D207" s="27"/>
      <c r="E207" s="21"/>
    </row>
    <row r="208" spans="1:5" ht="18.75">
      <c r="A208" s="25"/>
      <c r="B208" s="26"/>
      <c r="C208" s="27"/>
      <c r="D208" s="27"/>
      <c r="E208" s="21"/>
    </row>
    <row r="209" spans="1:5" ht="18.75">
      <c r="A209" s="25"/>
      <c r="B209" s="26"/>
      <c r="C209" s="27"/>
      <c r="D209" s="27"/>
      <c r="E209" s="21"/>
    </row>
    <row r="210" spans="1:5" ht="18.75">
      <c r="A210" s="25"/>
      <c r="B210" s="26"/>
      <c r="C210" s="27"/>
      <c r="D210" s="27"/>
      <c r="E210" s="21"/>
    </row>
    <row r="211" spans="1:5" ht="18.75">
      <c r="A211" s="25"/>
      <c r="B211" s="26"/>
      <c r="C211" s="27"/>
      <c r="D211" s="27"/>
      <c r="E211" s="21"/>
    </row>
    <row r="212" spans="1:5" ht="18.75">
      <c r="A212" s="25"/>
      <c r="B212" s="26"/>
      <c r="C212" s="27"/>
      <c r="D212" s="27"/>
      <c r="E212" s="21"/>
    </row>
    <row r="213" spans="1:5" ht="18.75">
      <c r="A213" s="25"/>
      <c r="B213" s="26"/>
      <c r="C213" s="27"/>
      <c r="D213" s="27"/>
      <c r="E213" s="21"/>
    </row>
    <row r="214" spans="1:5" ht="18.75">
      <c r="A214" s="25"/>
      <c r="B214" s="26"/>
      <c r="C214" s="27"/>
      <c r="D214" s="27"/>
      <c r="E214" s="21"/>
    </row>
    <row r="215" spans="1:5" ht="18.75">
      <c r="A215" s="25"/>
      <c r="B215" s="26"/>
      <c r="C215" s="27"/>
      <c r="D215" s="27"/>
      <c r="E215" s="21"/>
    </row>
    <row r="216" spans="1:5" ht="18.75">
      <c r="A216" s="25"/>
      <c r="B216" s="26"/>
      <c r="C216" s="27"/>
      <c r="D216" s="27"/>
      <c r="E216" s="21"/>
    </row>
    <row r="217" spans="1:5" ht="18.75">
      <c r="A217" s="25"/>
      <c r="B217" s="26"/>
      <c r="C217" s="27"/>
      <c r="D217" s="27"/>
      <c r="E217" s="21"/>
    </row>
    <row r="218" spans="1:5" ht="18.75">
      <c r="A218" s="25"/>
      <c r="B218" s="26"/>
      <c r="C218" s="27"/>
      <c r="D218" s="27"/>
      <c r="E218" s="21"/>
    </row>
    <row r="219" spans="1:5" ht="18.75">
      <c r="A219" s="25"/>
      <c r="B219" s="26"/>
      <c r="C219" s="27"/>
      <c r="D219" s="27"/>
      <c r="E219" s="21"/>
    </row>
    <row r="220" spans="1:5" ht="18.75">
      <c r="A220" s="25"/>
      <c r="B220" s="26"/>
      <c r="C220" s="27"/>
      <c r="D220" s="27"/>
      <c r="E220" s="21"/>
    </row>
    <row r="221" spans="1:5" ht="18.75">
      <c r="A221" s="25"/>
      <c r="B221" s="26"/>
      <c r="C221" s="27"/>
      <c r="D221" s="27"/>
      <c r="E221" s="21"/>
    </row>
    <row r="222" spans="1:5" ht="18.75">
      <c r="A222" s="25"/>
      <c r="B222" s="26"/>
      <c r="C222" s="27"/>
      <c r="D222" s="27"/>
      <c r="E222" s="21"/>
    </row>
    <row r="223" spans="1:5" ht="18.75">
      <c r="A223" s="25"/>
      <c r="B223" s="26"/>
      <c r="C223" s="27"/>
      <c r="D223" s="27"/>
      <c r="E223" s="21"/>
    </row>
    <row r="224" spans="1:5" ht="18.75">
      <c r="A224" s="25"/>
      <c r="B224" s="26"/>
      <c r="C224" s="27"/>
      <c r="D224" s="27"/>
      <c r="E224" s="21"/>
    </row>
    <row r="225" spans="1:5" ht="18.75">
      <c r="A225" s="25"/>
      <c r="B225" s="26"/>
      <c r="C225" s="27"/>
      <c r="D225" s="27"/>
      <c r="E225" s="21"/>
    </row>
    <row r="226" spans="1:5" ht="18.75">
      <c r="A226" s="25"/>
      <c r="B226" s="26"/>
      <c r="C226" s="27"/>
      <c r="D226" s="27"/>
      <c r="E226" s="21"/>
    </row>
    <row r="227" spans="1:8" ht="18.75">
      <c r="A227" s="25"/>
      <c r="B227" s="26"/>
      <c r="C227" s="27"/>
      <c r="D227" s="27"/>
      <c r="E227" s="21"/>
      <c r="H227">
        <v>3</v>
      </c>
    </row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11:A12"/>
    <mergeCell ref="B11:B12"/>
    <mergeCell ref="C11:C12"/>
    <mergeCell ref="D11:D12"/>
    <mergeCell ref="E11:E12"/>
    <mergeCell ref="A7:E7"/>
  </mergeCells>
  <printOptions/>
  <pageMargins left="0.3937007874015748" right="0.15748031496062992" top="0.15748031496062992" bottom="0.2362204724409449" header="0.21" footer="0.31496062992125984"/>
  <pageSetup fitToHeight="4" fitToWidth="1" horizontalDpi="300" verticalDpi="300" orientation="portrait" paperSize="9" scale="5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2">
      <selection activeCell="D17" sqref="D17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61"/>
      <c r="B1" s="61"/>
      <c r="C1" s="79" t="s">
        <v>140</v>
      </c>
      <c r="D1" s="79"/>
    </row>
    <row r="2" spans="1:4" ht="51" customHeight="1">
      <c r="A2" s="61"/>
      <c r="B2" s="61"/>
      <c r="C2" s="78" t="s">
        <v>178</v>
      </c>
      <c r="D2" s="78"/>
    </row>
    <row r="3" spans="1:4" ht="75.75" customHeight="1" thickBot="1">
      <c r="A3" s="76" t="s">
        <v>179</v>
      </c>
      <c r="B3" s="77"/>
      <c r="C3" s="77"/>
      <c r="D3" s="77"/>
    </row>
    <row r="4" ht="19.5" hidden="1" thickBot="1">
      <c r="A4" s="21"/>
    </row>
    <row r="5" spans="1:4" ht="54.75" customHeight="1" thickBot="1">
      <c r="A5" s="57" t="s">
        <v>125</v>
      </c>
      <c r="B5" s="58" t="s">
        <v>126</v>
      </c>
      <c r="C5" s="62" t="s">
        <v>174</v>
      </c>
      <c r="D5" s="62" t="s">
        <v>180</v>
      </c>
    </row>
    <row r="6" spans="1:4" ht="60" customHeight="1" thickBot="1">
      <c r="A6" s="59" t="s">
        <v>127</v>
      </c>
      <c r="B6" s="60" t="s">
        <v>128</v>
      </c>
      <c r="C6" s="63">
        <v>3</v>
      </c>
      <c r="D6" s="63">
        <v>3</v>
      </c>
    </row>
    <row r="7" spans="1:4" ht="21.75" customHeight="1" thickBot="1">
      <c r="A7" s="59"/>
      <c r="B7" s="60" t="s">
        <v>129</v>
      </c>
      <c r="C7" s="63">
        <v>3</v>
      </c>
      <c r="D7" s="63">
        <v>3</v>
      </c>
    </row>
    <row r="8" spans="1:4" ht="37.5" customHeight="1" thickBot="1">
      <c r="A8" s="59" t="s">
        <v>130</v>
      </c>
      <c r="B8" s="60" t="s">
        <v>131</v>
      </c>
      <c r="C8" s="63"/>
      <c r="D8" s="63"/>
    </row>
    <row r="9" spans="1:4" ht="20.25" customHeight="1" thickBot="1">
      <c r="A9" s="59"/>
      <c r="B9" s="60" t="s">
        <v>129</v>
      </c>
      <c r="C9" s="63"/>
      <c r="D9" s="63"/>
    </row>
    <row r="10" spans="1:4" ht="36" customHeight="1" thickBot="1">
      <c r="A10" s="59" t="s">
        <v>132</v>
      </c>
      <c r="B10" s="60" t="s">
        <v>133</v>
      </c>
      <c r="C10" s="63">
        <v>3</v>
      </c>
      <c r="D10" s="63">
        <v>3</v>
      </c>
    </row>
    <row r="11" spans="1:4" ht="24" customHeight="1" thickBot="1">
      <c r="A11" s="59"/>
      <c r="B11" s="60" t="s">
        <v>129</v>
      </c>
      <c r="C11" s="63">
        <v>3</v>
      </c>
      <c r="D11" s="63">
        <v>3</v>
      </c>
    </row>
    <row r="12" spans="1:4" ht="75.75" thickBot="1">
      <c r="A12" s="59" t="s">
        <v>134</v>
      </c>
      <c r="B12" s="60" t="s">
        <v>135</v>
      </c>
      <c r="C12" s="64">
        <f>C16</f>
        <v>2331.5</v>
      </c>
      <c r="D12" s="64">
        <f>D13</f>
        <v>1534</v>
      </c>
    </row>
    <row r="13" spans="1:4" ht="21.75" customHeight="1" thickBot="1">
      <c r="A13" s="59"/>
      <c r="B13" s="60" t="s">
        <v>129</v>
      </c>
      <c r="C13" s="64">
        <f>C17</f>
        <v>2331.5</v>
      </c>
      <c r="D13" s="64">
        <f>D17</f>
        <v>1534</v>
      </c>
    </row>
    <row r="14" spans="1:4" ht="37.5" customHeight="1" thickBot="1">
      <c r="A14" s="59" t="s">
        <v>136</v>
      </c>
      <c r="B14" s="60" t="s">
        <v>137</v>
      </c>
      <c r="C14" s="64"/>
      <c r="D14" s="64"/>
    </row>
    <row r="15" spans="1:4" ht="19.5" customHeight="1" thickBot="1">
      <c r="A15" s="59"/>
      <c r="B15" s="60" t="s">
        <v>129</v>
      </c>
      <c r="C15" s="64"/>
      <c r="D15" s="64"/>
    </row>
    <row r="16" spans="1:4" ht="37.5" customHeight="1" thickBot="1">
      <c r="A16" s="59" t="s">
        <v>138</v>
      </c>
      <c r="B16" s="60" t="s">
        <v>133</v>
      </c>
      <c r="C16" s="64">
        <f>C17</f>
        <v>2331.5</v>
      </c>
      <c r="D16" s="64">
        <f>D17</f>
        <v>1534</v>
      </c>
    </row>
    <row r="17" spans="1:4" ht="19.5" customHeight="1" thickBot="1">
      <c r="A17" s="59"/>
      <c r="B17" s="60" t="s">
        <v>129</v>
      </c>
      <c r="C17" s="64">
        <v>2331.5</v>
      </c>
      <c r="D17" s="64">
        <v>1534</v>
      </c>
    </row>
    <row r="18" ht="18.75">
      <c r="A18" s="21"/>
    </row>
  </sheetData>
  <sheetProtection/>
  <mergeCells count="3">
    <mergeCell ref="A3:D3"/>
    <mergeCell ref="C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2021-10-12T09:56:01Z</cp:lastPrinted>
  <dcterms:created xsi:type="dcterms:W3CDTF">2014-07-14T09:35:01Z</dcterms:created>
  <dcterms:modified xsi:type="dcterms:W3CDTF">2021-10-12T09:57:32Z</dcterms:modified>
  <cp:category/>
  <cp:version/>
  <cp:contentType/>
  <cp:contentStatus/>
</cp:coreProperties>
</file>